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laurenmcginley/Downloads/SWA tools/Toolkit 1- Site Screening Checklist/"/>
    </mc:Choice>
  </mc:AlternateContent>
  <xr:revisionPtr revIDLastSave="0" documentId="13_ncr:1_{A2EAE3AD-EE31-FA4A-B285-2A536F1A8F18}" xr6:coauthVersionLast="47" xr6:coauthVersionMax="47" xr10:uidLastSave="{00000000-0000-0000-0000-000000000000}"/>
  <bookViews>
    <workbookView xWindow="0" yWindow="500" windowWidth="28800" windowHeight="16420" xr2:uid="{1D042AAF-A052-8641-A024-6F83A21F6983}"/>
  </bookViews>
  <sheets>
    <sheet name="Screening Checklist" sheetId="1" r:id="rId1"/>
    <sheet name="Validation" sheetId="4" r:id="rId2"/>
    <sheet name="Reference" sheetId="5"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 l="1"/>
  <c r="H38" i="1"/>
  <c r="H36" i="1"/>
  <c r="H29" i="1"/>
  <c r="H28" i="1"/>
  <c r="H27" i="1"/>
  <c r="H20" i="1"/>
  <c r="H19" i="1"/>
  <c r="H18" i="1"/>
  <c r="H43" i="1" l="1"/>
  <c r="H22" i="1"/>
  <c r="H21" i="1"/>
  <c r="H44" i="1"/>
  <c r="H42" i="1"/>
  <c r="H39" i="1"/>
  <c r="H37" i="1"/>
  <c r="H35" i="1"/>
  <c r="H34" i="1"/>
  <c r="H30" i="1"/>
  <c r="E23" i="1"/>
  <c r="H24" i="1"/>
  <c r="H23" i="1"/>
  <c r="E19" i="1"/>
  <c r="E2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H33" authorId="0" shapeId="0" xr:uid="{B47880A1-AFBA-BB4C-A8FF-A0D36D1F5793}">
      <text>
        <r>
          <rPr>
            <b/>
            <sz val="10"/>
            <color rgb="FF000000"/>
            <rFont val="Tahoma"/>
            <family val="2"/>
          </rPr>
          <t>Microsoft Office User:</t>
        </r>
        <r>
          <rPr>
            <sz val="10"/>
            <color rgb="FF000000"/>
            <rFont val="Tahoma"/>
            <family val="2"/>
          </rPr>
          <t xml:space="preserve">
</t>
        </r>
        <r>
          <rPr>
            <sz val="10"/>
            <color rgb="FF000000"/>
            <rFont val="Tahoma"/>
            <family val="2"/>
          </rPr>
          <t xml:space="preserve">10 m2 per KW, 5 hours avg of sun per day
</t>
        </r>
        <r>
          <rPr>
            <sz val="10"/>
            <color rgb="FF000000"/>
            <rFont val="Tahoma"/>
            <family val="2"/>
          </rPr>
          <t>Module efficiiency is not considered for this calculation</t>
        </r>
      </text>
    </comment>
  </commentList>
</comments>
</file>

<file path=xl/sharedStrings.xml><?xml version="1.0" encoding="utf-8"?>
<sst xmlns="http://schemas.openxmlformats.org/spreadsheetml/2006/main" count="335" uniqueCount="281">
  <si>
    <t>QUESTIONS</t>
  </si>
  <si>
    <t>LESSONS FROM YOUR ANSWERS</t>
  </si>
  <si>
    <t>I.</t>
  </si>
  <si>
    <t xml:space="preserve">General Site Information </t>
  </si>
  <si>
    <t xml:space="preserve">Site Name </t>
  </si>
  <si>
    <t>The answers in this section are only for tracking within your business who has collected the data and filled out this form, 
in case it is passed along to others in your business.</t>
  </si>
  <si>
    <t>Name of data collector</t>
  </si>
  <si>
    <t>Email Address of data collector</t>
  </si>
  <si>
    <t>Contact number of data collector</t>
  </si>
  <si>
    <t>Facility City, Province</t>
  </si>
  <si>
    <t>II.</t>
  </si>
  <si>
    <t>What is the primary goal for pursuing renewable energy solutions?</t>
  </si>
  <si>
    <t xml:space="preserve">Yes </t>
  </si>
  <si>
    <t xml:space="preserve">Are you interested in procuring on-site ("Rooftop") solar or offsite renewable energy options? </t>
  </si>
  <si>
    <t xml:space="preserve">Not sure </t>
  </si>
  <si>
    <t>What percentage of your total power consumption do you want to support through renewables?</t>
  </si>
  <si>
    <t>When would you like to have the renewable energy solution implemented?</t>
  </si>
  <si>
    <t>Do you have or are willing to acquire, significant experience in energy procurement? Or do you have an in-house energy manager?</t>
  </si>
  <si>
    <t>Do you wish to own Renewable Energy Certificates (RECs), if available?</t>
  </si>
  <si>
    <t>III.</t>
  </si>
  <si>
    <t xml:space="preserve">Commercial Viability </t>
  </si>
  <si>
    <t>Is long term price certainty of electricity important to you?</t>
  </si>
  <si>
    <t>Yes</t>
  </si>
  <si>
    <t>What is your company's most significant challenge in buying renewable energy in Vietnam?</t>
  </si>
  <si>
    <t xml:space="preserve">Does the factory’s operational schedule and electricity consumption align with solar production? </t>
  </si>
  <si>
    <t>IV.</t>
  </si>
  <si>
    <t>Rooftop Data</t>
  </si>
  <si>
    <r>
      <t>What is the facility's total rooftop space (in m</t>
    </r>
    <r>
      <rPr>
        <vertAlign val="superscript"/>
        <sz val="12"/>
        <color rgb="FF202124"/>
        <rFont val="Calibri"/>
        <family val="2"/>
        <scheme val="minor"/>
      </rPr>
      <t>2</t>
    </r>
    <r>
      <rPr>
        <sz val="12"/>
        <color rgb="FF202124"/>
        <rFont val="Calibri"/>
        <family val="2"/>
        <scheme val="minor"/>
      </rPr>
      <t>) where PV panels can be placed, and not be shaded by trees, buildings or other obstructions?</t>
    </r>
  </si>
  <si>
    <t xml:space="preserve">Roof Age/Condition - Is the roof structurally sound (are there any leaks? Shingles missing?), are rooftop drawings available) and will it be in place for the duration of the economic life of the PV system (typically 15-25 years?) </t>
  </si>
  <si>
    <t>What is the roof's pitch? The pitch (or angle of steepness) influences how much a panel faces the sun throughout the day.</t>
  </si>
  <si>
    <t>Are there rooftop units (HVAC) that cause shading?</t>
  </si>
  <si>
    <t>Is your roof or part of the building structurally connected to an adjacent building/roof?</t>
  </si>
  <si>
    <t xml:space="preserve">Is the roof area free of particulate matter discharge that may produce dust or soiling? </t>
  </si>
  <si>
    <t>What type of installation(s) are you thinking of?</t>
  </si>
  <si>
    <t>V.</t>
  </si>
  <si>
    <t>Building &amp; Site Characteristics</t>
  </si>
  <si>
    <t>Does your company own the building?</t>
  </si>
  <si>
    <t>Does your factory currently have atleast 10+ years lease available?</t>
  </si>
  <si>
    <t>No</t>
  </si>
  <si>
    <t>Does your building possess the following permits in compliance with local building codes? Examples of permits you need are : Construction Permit, As-Built Certification, Building Insurance, Fire Safety Risk Assessment.</t>
  </si>
  <si>
    <t>Question #</t>
  </si>
  <si>
    <t>List of Answers</t>
  </si>
  <si>
    <t>List of lessons</t>
  </si>
  <si>
    <t>II. 1.</t>
  </si>
  <si>
    <t>What is your primary goal for pursuing renewable energy solutions?</t>
  </si>
  <si>
    <t>To save money by reducing our electricity costs</t>
  </si>
  <si>
    <t>You are right, producing your own PV electricity can reduce your overall energy cost.</t>
  </si>
  <si>
    <t>To meet our company's environmental goals</t>
  </si>
  <si>
    <t>You are right, rooftop PV produces clean energy and hence can help you reach you environment goals.</t>
  </si>
  <si>
    <t>To help our customers and clients meet their environmental goals</t>
  </si>
  <si>
    <t>To improve our company's public relations and marketing by increasing our sustainability image</t>
  </si>
  <si>
    <t>You are right, there is a growing awareness amongst people about the sustainabiliy and people want to associate with a sustainable brand.</t>
  </si>
  <si>
    <t>To support Vietnam's clean energy transition</t>
  </si>
  <si>
    <t>You are right, rooftop PV produces clean energy and hence can support Vietnam's clean energy transition.</t>
  </si>
  <si>
    <t>None of the above</t>
  </si>
  <si>
    <t>No problem! Please read the supporting guide to understand various reasons you may want to acquire rooftop solar.</t>
  </si>
  <si>
    <t>II. 2.</t>
  </si>
  <si>
    <t>Has your company procured a rooftop PV project in Vietnam before?</t>
  </si>
  <si>
    <t>Great. You can draw on the experiences from your previous energy transaction(s). Please proceed to the next question.</t>
  </si>
  <si>
    <t>Having experience in energy transactions gives you a reference point for procuring rooftop PV. However, not having experience by no means limits your ability to procure rooftop PV in Vietnam. We encourage you to read the supporting guide.</t>
  </si>
  <si>
    <t>Please read the supporting guide.</t>
  </si>
  <si>
    <t>II. 3.</t>
  </si>
  <si>
    <t>Rooftop PV</t>
  </si>
  <si>
    <t>Great! In recent years, we have seen growing interest from companies to acquire rooftop solar. Please continue to the next question.</t>
  </si>
  <si>
    <t>Off-site</t>
  </si>
  <si>
    <t xml:space="preserve">Unfortunately Vietnam currently does not permit individual businesses to procure off-site renewable energy. However, an offsite renewable 'Direct Power Purchase Agreement' pilot may be authorized in the coming year by the government. </t>
  </si>
  <si>
    <t>Please read the supporting guide to help you understand the opportunities and costs of different procurement options.</t>
  </si>
  <si>
    <t xml:space="preserve">II. 4. </t>
  </si>
  <si>
    <t>What percentage of your total power needs do you want to support through renewables?</t>
  </si>
  <si>
    <t>Greater than 20 percent</t>
  </si>
  <si>
    <t xml:space="preserve">Depending on your total load and the unshaded roof space available, achieving this goal is possible. Note: PV requires about 8-10 square meters per kilowatt (kW) installed. PV needs a flat, or angled, surface (ideally oriented in a south-facing direction for maximum sun exposure) that is free from barriers and impediments such as walls, vents, skylights, air-conditioner equipment, walkways, etc. </t>
  </si>
  <si>
    <t>Greater than 40 percent</t>
  </si>
  <si>
    <t>Greater than 50 percent</t>
  </si>
  <si>
    <t xml:space="preserve">II. 5. </t>
  </si>
  <si>
    <t>When would you like to have the PV system installed by?</t>
  </si>
  <si>
    <t>Within six months</t>
  </si>
  <si>
    <t>After six months</t>
  </si>
  <si>
    <t>Great! PV installations contracts typically take 6-12 months, from the RFP's released, to generation of the rooftop PV's first kWh. You should start soon by start building consensus with internal stakeholders, and completing this checklist to learn more about this process.</t>
  </si>
  <si>
    <t>II. 6.</t>
  </si>
  <si>
    <t>Do you have or willing to acquire, significant experience in energy procurement? Or do you have an in-house energy manager?</t>
  </si>
  <si>
    <t>Involve your energy manager/officer in the procurement process.</t>
  </si>
  <si>
    <t>Having an in-house energy manager is great but not necessary to procure rooftop PV. Finance, procurement, supply chain and/or administrative personnel may competently oversee such a procurement process. In this case we do recommend you consult an outside expert to some degree though.</t>
  </si>
  <si>
    <t xml:space="preserve">II. 7. </t>
  </si>
  <si>
    <t>Do you wish to own Renewable Energy Certificates if available?</t>
  </si>
  <si>
    <t>RECs can be purchased “bundled” together with the electricity, if you are procuring PV through a PPA. In that case, you should speak with your PV provider to ensure they engage with an international REC certifying organization to make this happen as Vietnam does not yet have a nationally sanctioned REC market or certification mechanism. If you are procuring a Turnkey system, you should seek out a PV expert to help connect you with international REC certifying organization to make this happen.</t>
  </si>
  <si>
    <t>You don't need to get RECs to still get full value out of a rooftop PV system. Please continue to the next question.</t>
  </si>
  <si>
    <t xml:space="preserve">III. 1. </t>
  </si>
  <si>
    <t>Both PPAs and Turnkey purchases can offer price certainty over the life of a project. With a PPA some contracts have you pay a fixed price per kWh for the life of your contract, no matter how much the price of grid electricity costs (so you'd have price certainty, but it is possible the grid price could drop below your fixed price at some point). However, some PPA contracts are pegged to the grid electricity price (where you always get a % discount), in which case your costs may fluctuate (but you'd always be saving money, no matter how much the price changed). With a Turnkey project you pay a set price up front (or monthly for loan installments) and then other than standard O&amp;M fees you never pay anything again for the PV electricity you recieve.</t>
  </si>
  <si>
    <t xml:space="preserve">Great! PV can still be of value as it can save you money and get environmental benefits. Please go to guide to get details about key components of price. </t>
  </si>
  <si>
    <t xml:space="preserve">III. 2. </t>
  </si>
  <si>
    <t>What is your company's most significant challenge in buying PV in Vietnam?</t>
  </si>
  <si>
    <t>Our building's rooftop is small and only enables a small amount of rooftop solar to be installed</t>
  </si>
  <si>
    <t>PV systems require approximately 8-10 square meters of space for each kW installed. A PV system needs a flat or angled surface (ideally oriented in a south-facing direction for maximum sun exposure) that is free from barriers and impediments such as walls, vents, skylights, air-conditioner equipment, walkways, etc.</t>
  </si>
  <si>
    <t>PV doesn't offer enough cost savings for our company</t>
  </si>
  <si>
    <t xml:space="preserve">In 2021 in Vietnam, industrial manufacturers procuring Turnkey PV systems on average signed contracts with capital investment payback periods of approximately 5 years. If your company prefers not to spend significant money up front, a PPA option allows a corporate buyer to begin saving money immediately as there is zero up front payment. </t>
  </si>
  <si>
    <t xml:space="preserve">Contract structures with vendors, such as PPAs, are too complex </t>
  </si>
  <si>
    <t xml:space="preserve">You don't have to work with a PPA contractor. You may consider a Turnkey solution instead where your company invests its own capital (or borrows money to do so), purchasing the solar assets and owning the system completely. Please refer to our guide for more details or contact us at info@cleanenergyinvest.org. </t>
  </si>
  <si>
    <t>The regulatory and policy environment is too confusing or unpredictable</t>
  </si>
  <si>
    <t>We understand the regulatory and policy environment has changed a lot and can be confusing at times. For example, for a few years, if your PV system generated execess electricity that you did not immediately consume, you could sell that extra power to EVN for a large Feed-in-Tarrif (FIT). However, as of January 2021, there is no FIT in place.  Nonethless, investing in PV can bring benefits and there are resources in our guide available to help you navigate the regulatory environment.</t>
  </si>
  <si>
    <t>Our company doesn't face any major challenges</t>
  </si>
  <si>
    <t>It is great to hear that. Procuring rooftop PV is a multi-step process and can be lengthy at times. Please take a look at our accompanying guide and our website to go over case studies and learn from experiences of your peers.</t>
  </si>
  <si>
    <t xml:space="preserve">III. 3. </t>
  </si>
  <si>
    <t xml:space="preserve">If your company decides to participate in a solar project, which of the following options is your company most likely to proceed with? </t>
  </si>
  <si>
    <t xml:space="preserve">Turnkey outright purchase: We have the financial capability to self-invest and purchase the PV system upfront with 100% of our capital
</t>
  </si>
  <si>
    <t>Also known as: “CAPEX purchase”, “balance sheet financing”. 
Turnkey Advantages: You own the PV system and the effective cost of elecricity is zero.
Turnkey Disadvantages: The operations and maintenance contract is normally an additonal cost.</t>
  </si>
  <si>
    <t>Turnkey purchase with loan: We would need to secure a bank loan to purchase a PV system</t>
  </si>
  <si>
    <t>Turnkey Advantages: You own the PV system and the effective cost of elecricity is zero once you pay off the financing.
Turnkey Disadvantages: There can be a major upfront cost, and you need to be able to take out a line of credit. The operations and maintenance contract is normally as additonal cost.</t>
  </si>
  <si>
    <t>A 10-20 year PPA with a third-party solar company that owns the solar assets</t>
  </si>
  <si>
    <t>● Also known as: “OPEX contract”, “solar-as-a-service”, “ESCO” or “Build-Own-Operate”. 
● Your company does not own the solar assets. Instead, the solar vendor provides the financing and owns and operates the assets for the lifetime of the contract. 
● PPAs contracts with solar vendors vary in length, normally 10-25 years. 
● In some cases, your company can have a “lease-to-own” option at the end of the contact, i.e., a “Build-Own-Operate-Transfer” contract. 
PPA Advantages: quick cash positive. All costs (e.g., insurance, warranties, operations and maintenance) are included. 
PPA Disadvantages: You do not own the system, and you do not get the lowest cost per kWh over the PV system lifetime.</t>
  </si>
  <si>
    <t>Unsure: We are still considering our options and interested in learning more</t>
  </si>
  <si>
    <t>There are multiple contract options available in Vietnam to procure rooftop PV. Please take a look at our guide for more information on the benefits and tradeoffs of the different procurement models.</t>
  </si>
  <si>
    <t xml:space="preserve">III. 4. </t>
  </si>
  <si>
    <t xml:space="preserve">Operational schedule and electricity consumption patterns can have an impact on the viability of rooftop solar project. Seasonality of business matters too. Please read our guide book for more details on this subject. </t>
  </si>
  <si>
    <t xml:space="preserve">IV. 2. </t>
  </si>
  <si>
    <t>The roof must be able to hold the PV panels' weight, and that of its accessories (e.g., racking, inverters, etc.). If the roof needs repairs or reinforcement, now is a good time to get all of that done and approved by code officials.</t>
  </si>
  <si>
    <t>Great! You may look into Roof Warranty: Determine if any material or installation warranties would be jeopardized with a future PV installation and document findings for homeowner records. Please proceed to the next question.</t>
  </si>
  <si>
    <t>Not sure</t>
  </si>
  <si>
    <t>Prior to installing rooftop PV, you need to determine if the building’s roof is structurally capable of holding approximately 10-15 kg/sqm (the general range of weight bearing load for PV panels and their racking). Additionally, because PV systems are designed for a lifetime of 20-25 years, the building owner needs to determine the remaining lifetime of the current roof. Please work with a plant engineer or site engineer to check the roof fitness for rooftop PV. Please refer to our study guide for more details.</t>
  </si>
  <si>
    <t xml:space="preserve">IV. 3. </t>
  </si>
  <si>
    <t xml:space="preserve">A roof's steepness can impact either how much PV power a panel will produce, or how much it will cost to mount the panels at the optimal angle towards the sun. </t>
  </si>
  <si>
    <t xml:space="preserve">Between 0° and 40° </t>
  </si>
  <si>
    <r>
      <t>A roof with a 0° - 40</t>
    </r>
    <r>
      <rPr>
        <sz val="12"/>
        <color theme="1"/>
        <rFont val="Calibri"/>
        <family val="2"/>
      </rPr>
      <t>°</t>
    </r>
    <r>
      <rPr>
        <sz val="12"/>
        <color theme="1"/>
        <rFont val="Calibri"/>
        <family val="2"/>
        <scheme val="minor"/>
      </rPr>
      <t xml:space="preserve"> pitch is the best and recommended range for PV in general. When sunlight is able to hit solar panels at a 40° angle (or somewhere very close), the outcome will be maximized efficiency.</t>
    </r>
  </si>
  <si>
    <t>Between 41° - 85°</t>
  </si>
  <si>
    <t>Roofs with angles between 41° and 85° will generally have to pay more for mounting to ensure their panels have enough surface area facing the sun</t>
  </si>
  <si>
    <t xml:space="preserve">IV. 4. </t>
  </si>
  <si>
    <t>Please work with the site engineer to calculate how much roof top space if available for rooftop installation. If it meets your energy goal in capacity terms (kW) then proceed to the next question.</t>
  </si>
  <si>
    <t xml:space="preserve">Good, you will likely get a lot of sun shining on your panels, which will produce a lot of PV electricity. </t>
  </si>
  <si>
    <t xml:space="preserve">IV. 5. </t>
  </si>
  <si>
    <t>This question is being asked for code compliance purposes.</t>
  </si>
  <si>
    <t>You will need permission from the adjacent building and also local building code officials.</t>
  </si>
  <si>
    <t>Good. That means you won't need any neighbor's permission to install PV on your roof.</t>
  </si>
  <si>
    <t>IV. 6</t>
  </si>
  <si>
    <t>The accumulation of dust, soot, or other particulates prevents sunlight from hitting the panels, causing a drop in PV panel efficiency, which translates to a decline in the amount of power produced and lost income for their operators. But cleaning PV panels carries a cost as well. See ongoing research at the National Renewable Energy Laboratory (NREL): https://www.nrel.gov/news/features/2021/scientists-studying-solar-try-solving-a-dusty-problem.html</t>
  </si>
  <si>
    <t>Great! Dust and particulate matter impacts energy production in PV systems. Please proceed to the next question.</t>
  </si>
  <si>
    <t>Please reach out to your safety office to learn about the dust pollution level in your location before proceeding further.</t>
  </si>
  <si>
    <t xml:space="preserve">IV. 7 </t>
  </si>
  <si>
    <t xml:space="preserve">What type of installation(s) are you thinking of? </t>
  </si>
  <si>
    <t>Flat Rooftop</t>
  </si>
  <si>
    <t xml:space="preserve">For flat roofs, designers should ensure that the building has adequate roof access, and should consider integrating rooftop safety equipment such as guardrails and/or tie offs as appropriate. The area identified for installing panels should be in the middle of the roof, away from any parapets to avoid shading. </t>
  </si>
  <si>
    <t>Pitched Rooftop</t>
  </si>
  <si>
    <t>For pitched roofs, designers should take into account the degree of pitch that would maximize the generation capacity of solar panels located flush against the roof. Please proceed to the next question.</t>
  </si>
  <si>
    <t>V. 1.</t>
  </si>
  <si>
    <t xml:space="preserve">Whether the facility operator owns or leases the building and land can influence PV investment decisions. Landlords sometimes are not incentivized to invest in PV on behalf of their tenants if there is no profitable investment angle or cost-saving opportunity for the owner. However, there are ways landlords can be incentivized to permit the facility operator to install PV, for the benefit of both parties.. </t>
  </si>
  <si>
    <t>Great! Owning your own building reduces the paperwork and obstacles to cost-effectively installing PV. Please skip the next question and proceed to question V.3.</t>
  </si>
  <si>
    <t>Generally, a company’s ownership or long-term lease of land and buildings allows for easier decision-making when committing to an on-site PV investment or contract. Nonetheless, rooftop PV still could be a viable, cost effective option. Please answer the next question about long term leases.</t>
  </si>
  <si>
    <t xml:space="preserve">V. 2. </t>
  </si>
  <si>
    <t>Does your factory currently have at least 10+ years on your lease?</t>
  </si>
  <si>
    <t>•	If leasing the factory building, determine land and building leasing agreement conditions to see if the contract term is long enough to enable a payback on the PV system (e.g., a facility lease of at least 10 years). 
•	Explore whether the commercial landlord or industrial park would be interested in providing PV energy as a service to tenants.</t>
  </si>
  <si>
    <t>Speak with your property owner to allow you to install a PV system or take a look at the study guide to explore other options such as purchasing RECs</t>
  </si>
  <si>
    <t xml:space="preserve">V. 3. </t>
  </si>
  <si>
    <t>In the apparel industry, fire-related hazard is a significant risk as it can result in property damage or even fatal accidents. As procurement of rooftop PV is still relatively new in Vietnam, equipment and installation standards are still under development. It is therefore critical for the site owner to understand the risks of a particular fault occurring and the severity of the consequences ensued. Fire risk analysis can be conducted by insurance companies or by the installers and operators of PV systems. 
•	Involve your facility’s health and safety personnel during early stages to ensure proper fire risk analysis and mitigation from PV system installers.</t>
  </si>
  <si>
    <t>Great to hear that. Having all the permits handy helps avoid project delays.</t>
  </si>
  <si>
    <t>Please work with you site engineer or safety officer to get these permits in place.</t>
  </si>
  <si>
    <t>For Pre FS</t>
  </si>
  <si>
    <t xml:space="preserve">Previous 12–36 Months of kWh Consumed (We are also looking for seasonal variation - summer (June/July/August) and winter (December/January/February) </t>
  </si>
  <si>
    <t>Use 3 years of data to estimate annual kWh use.</t>
  </si>
  <si>
    <t>Better for later stage of screening</t>
  </si>
  <si>
    <t>Include information about Peak Power Demand (kW), Demand Charge ($/kW), Energy (kWh), and Energy Retail Rate ($/kWh) if possible</t>
  </si>
  <si>
    <t>How much electricity you will be using in the next 12-36 months? (estimate)</t>
  </si>
  <si>
    <t>Vietnam does not allow ground mounted systems</t>
  </si>
  <si>
    <t>What is the approximate grade of the land?</t>
  </si>
  <si>
    <t>Ground mounted</t>
  </si>
  <si>
    <t>What is the current use of the land? What type of land is it?</t>
  </si>
  <si>
    <t>Would you like to maximize estimated emission savings?</t>
  </si>
  <si>
    <t xml:space="preserve">Describe activity of adjacent tenants (e.g. agriculture, mining, highway). </t>
  </si>
  <si>
    <t xml:space="preserve">Utility &amp; Consumption </t>
  </si>
  <si>
    <t>Serving Utility/distribution company</t>
  </si>
  <si>
    <t xml:space="preserve">Action Items: 
•	Work with energy managers to analyze utility bills, ideally looking at average use over the past two years to understand daily, seasonal, and annual electricity consumption patterns. The tariff structure should also be examined (e.g., time of use, special utility offerings, capacity charges). 
•	Meet with chief operations officers to discuss operational horizons and whether the factory intends to stay in its current facility for at least 10 years. 
•	Involve your facility’s engineering or technician during initial site survey to assess and finalize wiring, cabling and location arrangement between the solar system and the facility’s MDB. 
•	Involve your facility’s health and safety personnel during early stages to ensure proper fire risk analysis and mitigation from PV system installers. </t>
  </si>
  <si>
    <t>Annual Electric Expenditure ($)</t>
  </si>
  <si>
    <t>Include costs for 1–3 years.</t>
  </si>
  <si>
    <t xml:space="preserve">Horizon is important and has to be a question </t>
  </si>
  <si>
    <t>Peak kW during on, partial, and off periods</t>
  </si>
  <si>
    <t>Use peak kW from the previous 12 months.</t>
  </si>
  <si>
    <t>Sufficient space - what is that space?</t>
  </si>
  <si>
    <t>Areas Open for Solar Development</t>
  </si>
  <si>
    <t>Roof, ground, parking lots, or other</t>
  </si>
  <si>
    <t>Estimated Area Available</t>
  </si>
  <si>
    <t>State in square feet or acres</t>
  </si>
  <si>
    <t xml:space="preserve">What is the voltage of the incoming power supply and the number of phases? </t>
  </si>
  <si>
    <t>In the previous question, if you are interested in a third-party investment option, would your company proceed with a solar power purchase agreement (PPA) if it included no upfront capital costs and solar electricity at a price that is lower than your EVN rate?</t>
  </si>
  <si>
    <t>Action Items: 
•	For any turnkey investments, seek advice from legal counsel as to whether a solar energy system would be eligible for any tax breaks. 
•	For solar leases, engage legal staff to ensure that any net metering benefits or renewable energy certificates are credited to the factory. This is especially important for RECs if the factory intends to make a verifiable renewable energy claim.</t>
  </si>
  <si>
    <t xml:space="preserve">Check the boxes your company would like to see in your PPA parameters. Please check all that apply. If there are additional features in a PPA your company prefers, please include in the "Other" row. </t>
  </si>
  <si>
    <t xml:space="preserve">Action Items: 
•	Consult with the company's chief financial officer to determine whether the factory has payback period requirements that would limit a turnkey capital investment. 
•	Alternatively, explore with the factory’s legal department whether the factory can sign lease or rental contracts with a minimum suggested length of 10 years. 
•	Consult with the legal and finance department on the process of issuing performance bond and the implication on the company's cash flow. </t>
  </si>
  <si>
    <t xml:space="preserve">Please check the boxes for the documents your company would be able to provide prior to signing a PPA as evidence of its financial standing. </t>
  </si>
  <si>
    <t>Company’s Operational Future</t>
  </si>
  <si>
    <t xml:space="preserve">Solar PV systems are designed to generate electricity for 25 years or more. If your company is going to invest into solar assets or is considering a contract for solar service, it is necessary that the solar system will be used for as long as possible. As a rule of thumb: if you think your business will move locations in less than 10 years, pursuing an on-site solar PV system may not be a suitable choice. </t>
  </si>
  <si>
    <t xml:space="preserve">Does your business operate on a year-round basis? Does your operation’s electricity demand remain stable day-to-day, or does it fluctuate often? </t>
  </si>
  <si>
    <t xml:space="preserve">Net metering is further discussed below. </t>
  </si>
  <si>
    <t xml:space="preserve">If your building currently has an old roof in need of repairs or replacement, a solar system should not be installed until repairs or replacement is completed. </t>
  </si>
  <si>
    <t>Many factors affect how suitable a rooftop is for hosting solar panels. Shape and surface, configuration (such as flat, multisided or curved), roofing, obstructions, accessibility, amount of sunshine, roof slope and orientation, shadows from neighboring buildings and minimum maintenance area contribute to identifying the most suitable rooftops and calculating their potential for energy and power. Not being present in the field to record these parameters is extremely challenging.</t>
  </si>
  <si>
    <t>Pitched Roof Configuration For pitched roofs, designers should take into account the degree of pitch that would maximize the generation capacity of solar panels located flush against the roof. Roof pitch (or slope) tells you how many inches the roof rises for every 12 inches in depth.</t>
  </si>
  <si>
    <t xml:space="preserve">An Example of a roof pitch would be a “6/12 pitch” which means that the roof rises 6 ” for every 12″ inward towards the peak (or ridge). In the Vietnam region, an optimal roof pitch for solar is approximately 11°, or a 2.5:12 pitch (https://dciproducts.com/what-does-roof-pitch-mean/;https://effigis.com/en/case-studies/assessment-rooftop-photovoltaic-solar-energy-potential-vietnam/). </t>
  </si>
  <si>
    <t>https://solarenergyhub.com/best-roof-pitch-for-solar/</t>
  </si>
  <si>
    <t>Do the modules plus support components weigh more than 4 psf for photovoltaic arrays?</t>
  </si>
  <si>
    <t xml:space="preserve">Allow for additional weight of solar system:
 The roof should be adequately reinforced to allow for the additional weight, including both the weight of the solar system itself and the impact of wind and snow loads. Solar PV systems add up to 4 pounds per square foot to the dead load of a roof, and up to 45 lbs. at specific attachment points. If a ballasted system is installed on a flat roof, it may add up to 10 pounds per square foot to the roof’s dead load. A structural engineer should be consulted when additional weight is being added. </t>
  </si>
  <si>
    <t>Describe how the building is used: offices, residential, industrial, or mixed use.</t>
  </si>
  <si>
    <t>For Solar Labels: 1. Residential buildings - the marking may be placed within the main service disconnect. The marking shall be placed on the outside cover if the main service disconnect is operable with the service panel closed.
2. Commercial buildings - the marking shall be placed adjacent to the main service disconnect clearly visible from the location where the lever is operated.</t>
  </si>
  <si>
    <t xml:space="preserve">List the distance (in feet) from the proposed PV array location to the electrical access point where solar would interconnect (e.g. an electrical room or service meter). </t>
  </si>
  <si>
    <t>Some international codes have specific guidelines for markings, ventilation, hips and valleys, and power disconnects.</t>
  </si>
  <si>
    <t xml:space="preserve">Typical residential rooftop PV systems are 5‐10kW in capacity; accordingly, roof space of 500‐1000 sq. ft. is ideal. </t>
  </si>
  <si>
    <t>Solar hours in vietnam is the avg of all the cities solar hours</t>
  </si>
  <si>
    <t>https://www.statista.com/statistics/1089265/vietnam-annual-sunshine-duration-in-by-city/</t>
  </si>
  <si>
    <t xml:space="preserve">PV in Vietnam per m2 calculation - </t>
  </si>
  <si>
    <t>Sanseverino,E.R.;Cellura, M.; Luu, L.Q.; Cusenza, M.A.; Nguyen Quang, N.; Nguyen, N.H. Life-Cycle Land-Use Requirement for PV in Vietnam. Energies 2021, 14, 861. https://doi.org/10.3390/en14040861</t>
  </si>
  <si>
    <t>https://www.energy.gov/sites/default/files/2020/04/f73/tech</t>
  </si>
  <si>
    <t>specs.pdf</t>
  </si>
  <si>
    <t>https://www.cleanenergyresourceteams.org/sites/default/files/SolarSiteAssessmentChecklist_Final_KOMtg_0.pdf</t>
  </si>
  <si>
    <t>https://www.energy.gov/eere/femp/resources</t>
  </si>
  <si>
    <t>planning</t>
  </si>
  <si>
    <t>and</t>
  </si>
  <si>
    <t>implementing</t>
  </si>
  <si>
    <t>federal</t>
  </si>
  <si>
    <t>distributed</t>
  </si>
  <si>
    <t>energy</t>
  </si>
  <si>
    <t>projects</t>
  </si>
  <si>
    <t>https://www.anaheim.net/DocumentCenter/View/9420/PV</t>
  </si>
  <si>
    <t>Structural</t>
  </si>
  <si>
    <t>Criteria?bidId=</t>
  </si>
  <si>
    <t>https://mn.gov/commerce</t>
  </si>
  <si>
    <t>stat/pdfs/solar</t>
  </si>
  <si>
    <t>ready</t>
  </si>
  <si>
    <t>building.pdf</t>
  </si>
  <si>
    <t>https://www.energy.gov/sites/prod/files/2017/06/f34/Elgqvist-screenings.pdf</t>
  </si>
  <si>
    <t>https://www.nrcan.gc.ca/maps-tools-and-publications/tools/modelling-tools/retscreen/7465</t>
  </si>
  <si>
    <t>https://www.apple.com/environment/pdf/Apple_Supplier_Clean_Energy_Program_Update_2021.pdf</t>
  </si>
  <si>
    <t>https://solsmart.org/wp</t>
  </si>
  <si>
    <t>content/uploads/OKI_RooftopSolarReadyConstructionGuidelines.pdf</t>
  </si>
  <si>
    <t>Is your company seeking technical support to carry out a pre-feasibility study for your rooftop solar project to support your investment decision-making?</t>
  </si>
  <si>
    <t xml:space="preserve">
Yes 
</t>
  </si>
  <si>
    <t xml:space="preserve">No 
</t>
  </si>
  <si>
    <t>Other:</t>
  </si>
  <si>
    <t>Shading Barriers</t>
  </si>
  <si>
    <t>To collect maximum sunlight during daylight hours, a solar PV system in Vietnam should face South as much as possible. The rooftop area where the solar PV system will be placed must be checked for shadows created by trees, walls, or nearby buildings. Minimal shadows throughout the entire daytime - particularly between 10:00 and 15:00 - is an ideal case for solar PV installations. In cases where shadows do exist in the proposed solar PV system, a detailed analysis of time and direction of sunlight needs to be performed by a solar expert to accurately estimate the reduction in solar energy output.</t>
  </si>
  <si>
    <t>In the previous question, if you are interested in a third-party investment option, would your company proceed with a solar PPA if it included no upfront capital costs and solar electricity at a price that is lower than your EVN rate?</t>
  </si>
  <si>
    <t xml:space="preserve">Yes 
</t>
  </si>
  <si>
    <t xml:space="preserve">No </t>
  </si>
  <si>
    <t xml:space="preserve">No annual escalator of solar PPA price 
</t>
  </si>
  <si>
    <t xml:space="preserve">Solar PPA prices always guaranteed to be lower than EVN rate </t>
  </si>
  <si>
    <t xml:space="preserve">“Build-Own-Operate-Transfer” (BOOT) or remove solar asset for free at end of PPA contract </t>
  </si>
  <si>
    <t>PPA contract term that is less than 20 years</t>
  </si>
  <si>
    <t xml:space="preserve">Audited financial statements for the past two years 
</t>
  </si>
  <si>
    <t xml:space="preserve">Guarantee letter from headquarter company </t>
  </si>
  <si>
    <t xml:space="preserve">Opening performance bond </t>
  </si>
  <si>
    <t xml:space="preserve">Rooftop solar at our facility 
</t>
  </si>
  <si>
    <t>Please continue to the next question</t>
  </si>
  <si>
    <t>Offsite PPA</t>
  </si>
  <si>
    <t>We're still seeking to understand our RE purchasing options</t>
  </si>
  <si>
    <t>No problem, proceed to the next question</t>
  </si>
  <si>
    <t xml:space="preserve">Not sure yet </t>
  </si>
  <si>
    <r>
      <t xml:space="preserve">Is the roof site at least 80% unshaded of </t>
    </r>
    <r>
      <rPr>
        <sz val="12"/>
        <color rgb="FF202124"/>
        <rFont val="Calibri (Body)"/>
      </rPr>
      <t>3.5 kWh/m</t>
    </r>
    <r>
      <rPr>
        <sz val="10"/>
        <color theme="1"/>
        <rFont val="Calibri (Body)"/>
      </rPr>
      <t xml:space="preserve">2 </t>
    </r>
    <r>
      <rPr>
        <sz val="12"/>
        <color theme="1"/>
        <rFont val="Calibri (Body)"/>
      </rPr>
      <t xml:space="preserve">according to LiDAR solar resource data? </t>
    </r>
  </si>
  <si>
    <t xml:space="preserve">Shading Barriers
To collect maximum sunlight during daylight hours, a solar PV system in Vietnam should face South as much as possible. The rooftop area where the solar PV system will be placed must be checked for shadows created by trees, walls, or nearby buildings. Minimal shadows throughout the entire daytime - particularly between 10:00 and 15:00 - is an ideal case for solar PV installations. In cases where shadows do exist in the proposed solar PV system, a detailed analysis of time and direction of sunlight needs to be performed by a solar expert to accurately estimate the reduction in solar energy output.Building and Roof Orientation Buildings should be oriented to afford a south‐facing roof and designed in a way that maximizes future solar panel access to sunlight. 
Avoid Shading Buildings should be designed in such a way that solar panels will not be shaded by nearby structures or trees to the south. Although the proximity of the building site to any existing shade trees from other directions should be considered, such consideration should not necessarily preclude Solar Ready construction because the service life of the structure will potentially surpass the lifespan of the tree(s). </t>
  </si>
  <si>
    <t>Please proceed to the next question</t>
  </si>
  <si>
    <t>Please work with the site engineer to determine that you have the required roof space for PV installation</t>
  </si>
  <si>
    <t>Great! PV installations contracts typically take 6-12 months, from the RFP's released, to generation of the rooftop PV's first kWh (assuming all internal stakeholders are in agreement to procure rooftop PV). To expedite this process, fill this checklist and evaluate if rooftop PV is right for you company in this moment.</t>
  </si>
  <si>
    <t>Roof area needed in square metres</t>
  </si>
  <si>
    <t>Technology</t>
  </si>
  <si>
    <t>Square Feet Needed per 1kW</t>
  </si>
  <si>
    <t xml:space="preserve">Thin-Film </t>
  </si>
  <si>
    <t>Multi-crystalline</t>
  </si>
  <si>
    <t>32.9-47.1</t>
  </si>
  <si>
    <t>PV Module Efficiency (%)</t>
  </si>
  <si>
    <t>Single-Junction GaAs</t>
  </si>
  <si>
    <t>22 - 30.5</t>
  </si>
  <si>
    <t>Crystalline Si Cells</t>
  </si>
  <si>
    <t>22.8-26.1</t>
  </si>
  <si>
    <t>III-V/Si Multijunction</t>
  </si>
  <si>
    <t>20.1-34.1</t>
  </si>
  <si>
    <t xml:space="preserve">Are you interested in procuring rooftop PV or off-site renewable energy options? </t>
  </si>
  <si>
    <t xml:space="preserve">Unfortunately Vietnam currently does not permit individual businesses to procure off-site renewable energy. However, an off-site renewable 'Direct Power Purchase Agreement' pilot may be authorized in the coming year by the government. </t>
  </si>
  <si>
    <t>Rooftop PV Installation Knowledge &amp; Goals</t>
  </si>
  <si>
    <t>ON-SITE SOLAR PROCUREMENT SITE SCREENING CHECKLIST</t>
  </si>
  <si>
    <t>Has your company previously procured rooftop PV in Vietnam?</t>
  </si>
  <si>
    <t xml:space="preserve">Are you interested in procuring on-site ("Rooftop") PV or off-site renewable energy options? </t>
  </si>
  <si>
    <t xml:space="preserve">If your company decides to procure a rooftop PV system, which of the following options is your company most likely to proceed with? </t>
  </si>
  <si>
    <t xml:space="preserve">Does the factory’s operational schedule and electricity consumption align with PV production? </t>
  </si>
  <si>
    <t>YOUR ANSWERS
Please enter your answers using the dropdown menu or by inputing text</t>
  </si>
  <si>
    <t>Are there rooftop units (Heating, Ventilation, and Air Conditioning(HVAC)) that cause shading?</t>
  </si>
  <si>
    <t>Facility street address</t>
  </si>
  <si>
    <t>Lessons learned from this tool should help you determine how well suited your site is for rooftop PV. If you have specific questions about the tool please contact us at info@cleanenergyinvest.org. For more information about the Clean Energy Investment Accelerator (CEIA), visit www.cleanenergyinvest.org.</t>
  </si>
  <si>
    <t>If your factory's  operational schedule and electricity consumption patterns overlap with the time of day that the sun is shining brightest on your roof, then you would derive maximum benefit from a rooftop PV system. If you primarily need the electricity at night when the sun does not shine, then you will likely not be able to maximize advantage of PV elecricity generated.</t>
  </si>
  <si>
    <t>This questionnaire is designed to assess an apparel manufacturing facility's early-stage technical viability and interest in procuring on-site ("Rooftop") solar photovoltaic (PV) power generation.
A user's guide for this checklist can be accessed from the button on the right.
Based on the answers you choose in the "YOUR ANSWERS" column, feedback will be provided in the "LESSONS FROM YOUR ANSWERS" column.
This form should be filled by a facility's procurement / energy manager or analyst who knows about its energy procurement and consumption. 
Questions highlighted in green are of greater importance, and their answers will help indicate if your facility is well positioned to consider rooftop PV.
This form takes about 20 minutess to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</si>
</sst>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m2&quot;"/>
  </numFmts>
  <fonts count="21">
    <font>
      <sz val="12"/>
      <color theme="1"/>
      <name val="Calibri"/>
      <family val="2"/>
      <scheme val="minor"/>
    </font>
    <font>
      <b/>
      <sz val="12"/>
      <color theme="1"/>
      <name val="Calibri"/>
      <family val="2"/>
      <scheme val="minor"/>
    </font>
    <font>
      <b/>
      <sz val="11"/>
      <color theme="1"/>
      <name val="Arial"/>
      <family val="2"/>
    </font>
    <font>
      <sz val="15"/>
      <color theme="1"/>
      <name val="Wingdings"/>
      <charset val="2"/>
    </font>
    <font>
      <sz val="15"/>
      <color theme="1"/>
      <name val="ArialMT"/>
    </font>
    <font>
      <sz val="15"/>
      <color theme="1"/>
      <name val="Calibri"/>
      <family val="2"/>
      <scheme val="minor"/>
    </font>
    <font>
      <sz val="12"/>
      <color rgb="FF202124"/>
      <name val="Calibri"/>
      <family val="2"/>
      <scheme val="minor"/>
    </font>
    <font>
      <sz val="12"/>
      <color rgb="FF000000"/>
      <name val="Calibri"/>
      <family val="2"/>
      <scheme val="minor"/>
    </font>
    <font>
      <u/>
      <sz val="12"/>
      <color theme="10"/>
      <name val="Calibri"/>
      <family val="2"/>
      <scheme val="minor"/>
    </font>
    <font>
      <sz val="12"/>
      <color rgb="FF202124"/>
      <name val="Calibri (Body)"/>
    </font>
    <font>
      <sz val="10"/>
      <color theme="1"/>
      <name val="Calibri (Body)"/>
    </font>
    <font>
      <sz val="12"/>
      <color theme="1"/>
      <name val="Calibri (Body)"/>
    </font>
    <font>
      <sz val="12"/>
      <name val="Calibri"/>
      <family val="2"/>
      <scheme val="minor"/>
    </font>
    <font>
      <sz val="10"/>
      <color theme="1"/>
      <name val="MS"/>
    </font>
    <font>
      <sz val="15"/>
      <color rgb="FF000000"/>
      <name val="Calibri"/>
      <family val="2"/>
      <scheme val="minor"/>
    </font>
    <font>
      <b/>
      <sz val="11"/>
      <color theme="0"/>
      <name val="Arial"/>
      <family val="2"/>
    </font>
    <font>
      <b/>
      <sz val="16"/>
      <color theme="1"/>
      <name val="Calibri"/>
      <family val="2"/>
      <scheme val="minor"/>
    </font>
    <font>
      <vertAlign val="superscript"/>
      <sz val="12"/>
      <color rgb="FF202124"/>
      <name val="Calibri"/>
      <family val="2"/>
      <scheme val="minor"/>
    </font>
    <font>
      <sz val="10"/>
      <color rgb="FF000000"/>
      <name val="Tahoma"/>
      <family val="2"/>
    </font>
    <font>
      <b/>
      <sz val="10"/>
      <color rgb="FF000000"/>
      <name val="Tahoma"/>
      <family val="2"/>
    </font>
    <font>
      <sz val="12"/>
      <color theme="1"/>
      <name val="Calibri"/>
      <family val="2"/>
    </font>
  </fonts>
  <fills count="13">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000000"/>
        <bgColor rgb="FF000000"/>
      </patternFill>
    </fill>
    <fill>
      <patternFill patternType="solid">
        <fgColor rgb="FFD9E1F2"/>
        <bgColor rgb="FF000000"/>
      </patternFill>
    </fill>
    <fill>
      <patternFill patternType="solid">
        <fgColor rgb="FFFFFF00"/>
        <bgColor rgb="FF000000"/>
      </patternFill>
    </fill>
    <fill>
      <patternFill patternType="solid">
        <fgColor theme="9"/>
        <bgColor indexed="64"/>
      </patternFill>
    </fill>
    <fill>
      <patternFill patternType="solid">
        <fgColor theme="4" tint="-0.499984740745262"/>
        <bgColor indexed="64"/>
      </patternFill>
    </fill>
    <fill>
      <patternFill patternType="solid">
        <fgColor rgb="FFFF0000"/>
        <bgColor indexed="64"/>
      </patternFill>
    </fill>
    <fill>
      <patternFill patternType="solid">
        <fgColor theme="0"/>
        <bgColor indexed="64"/>
      </patternFill>
    </fill>
    <fill>
      <patternFill patternType="solid">
        <fgColor theme="9" tint="-0.49998474074526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131">
    <xf numFmtId="0" fontId="0" fillId="0" borderId="0" xfId="0"/>
    <xf numFmtId="0" fontId="0" fillId="2" borderId="0" xfId="0" applyFill="1"/>
    <xf numFmtId="0" fontId="0" fillId="0" borderId="0" xfId="0" applyFill="1"/>
    <xf numFmtId="0" fontId="1" fillId="0" borderId="0" xfId="0" applyFont="1" applyFill="1" applyAlignment="1">
      <alignment horizontal="center" wrapText="1"/>
    </xf>
    <xf numFmtId="0" fontId="8" fillId="0" borderId="0" xfId="1"/>
    <xf numFmtId="0" fontId="0" fillId="3" borderId="1" xfId="0" applyFont="1" applyFill="1" applyBorder="1" applyAlignment="1">
      <alignment wrapText="1"/>
    </xf>
    <xf numFmtId="0" fontId="5" fillId="3" borderId="1" xfId="0" applyFont="1" applyFill="1" applyBorder="1" applyAlignment="1">
      <alignment wrapText="1"/>
    </xf>
    <xf numFmtId="0" fontId="6" fillId="3" borderId="1" xfId="0" applyFont="1" applyFill="1" applyBorder="1" applyAlignment="1">
      <alignment wrapText="1"/>
    </xf>
    <xf numFmtId="0" fontId="7" fillId="0" borderId="0" xfId="0" applyFont="1"/>
    <xf numFmtId="0" fontId="7" fillId="5" borderId="0" xfId="0" applyFont="1" applyFill="1"/>
    <xf numFmtId="0" fontId="6" fillId="6" borderId="1" xfId="0" applyFont="1" applyFill="1" applyBorder="1" applyAlignment="1">
      <alignment horizontal="center" wrapText="1"/>
    </xf>
    <xf numFmtId="0" fontId="6" fillId="7" borderId="2" xfId="0" applyFont="1" applyFill="1" applyBorder="1" applyAlignment="1">
      <alignment wrapText="1"/>
    </xf>
    <xf numFmtId="0" fontId="6" fillId="6" borderId="2" xfId="0" applyFont="1" applyFill="1" applyBorder="1" applyAlignment="1">
      <alignment wrapText="1"/>
    </xf>
    <xf numFmtId="0" fontId="12" fillId="6" borderId="3" xfId="0" applyFont="1" applyFill="1" applyBorder="1" applyAlignment="1">
      <alignment horizontal="center" wrapText="1"/>
    </xf>
    <xf numFmtId="0" fontId="6" fillId="7" borderId="4" xfId="0" applyFont="1" applyFill="1" applyBorder="1" applyAlignment="1">
      <alignment wrapText="1"/>
    </xf>
    <xf numFmtId="0" fontId="6" fillId="6" borderId="4" xfId="0" applyFont="1" applyFill="1" applyBorder="1" applyAlignment="1">
      <alignment wrapText="1"/>
    </xf>
    <xf numFmtId="0" fontId="6" fillId="6" borderId="3" xfId="0" applyFont="1" applyFill="1" applyBorder="1" applyAlignment="1">
      <alignment horizontal="center" wrapText="1"/>
    </xf>
    <xf numFmtId="0" fontId="7" fillId="6" borderId="1" xfId="0" applyFont="1" applyFill="1" applyBorder="1" applyAlignment="1">
      <alignment horizontal="center" wrapText="1"/>
    </xf>
    <xf numFmtId="0" fontId="7" fillId="7" borderId="2" xfId="0" applyFont="1" applyFill="1" applyBorder="1" applyAlignment="1">
      <alignment wrapText="1"/>
    </xf>
    <xf numFmtId="0" fontId="14" fillId="6" borderId="2" xfId="0" applyFont="1" applyFill="1" applyBorder="1" applyAlignment="1">
      <alignment wrapText="1"/>
    </xf>
    <xf numFmtId="0" fontId="7" fillId="6" borderId="3" xfId="0" applyFont="1" applyFill="1" applyBorder="1" applyAlignment="1">
      <alignment horizontal="center" wrapText="1"/>
    </xf>
    <xf numFmtId="0" fontId="7" fillId="7" borderId="4" xfId="0" applyFont="1" applyFill="1" applyBorder="1" applyAlignment="1">
      <alignment wrapText="1"/>
    </xf>
    <xf numFmtId="0" fontId="14" fillId="6" borderId="4" xfId="0" applyFont="1" applyFill="1" applyBorder="1" applyAlignment="1">
      <alignment wrapText="1"/>
    </xf>
    <xf numFmtId="0" fontId="6" fillId="3" borderId="1" xfId="0" applyFont="1" applyFill="1" applyBorder="1" applyAlignment="1">
      <alignment horizontal="center" vertical="center" wrapText="1"/>
    </xf>
    <xf numFmtId="0" fontId="0" fillId="2" borderId="0" xfId="0" applyFill="1" applyAlignment="1">
      <alignment horizontal="left" vertical="center"/>
    </xf>
    <xf numFmtId="0" fontId="0" fillId="3" borderId="5" xfId="0" applyFont="1" applyFill="1" applyBorder="1" applyAlignment="1">
      <alignment horizontal="left" vertical="center" wrapText="1"/>
    </xf>
    <xf numFmtId="0" fontId="0" fillId="0" borderId="0" xfId="0" applyAlignment="1">
      <alignment horizontal="left" vertical="center"/>
    </xf>
    <xf numFmtId="0" fontId="1" fillId="0" borderId="0" xfId="0" applyFont="1" applyFill="1" applyAlignment="1">
      <alignment horizontal="center" vertical="center" wrapText="1"/>
    </xf>
    <xf numFmtId="0" fontId="0" fillId="0" borderId="0" xfId="0" applyAlignment="1">
      <alignment horizontal="center" vertical="center"/>
    </xf>
    <xf numFmtId="0" fontId="0" fillId="2" borderId="0" xfId="0" applyFill="1" applyAlignment="1">
      <alignment horizontal="center" vertical="center"/>
    </xf>
    <xf numFmtId="0" fontId="2" fillId="9" borderId="0" xfId="0" applyFont="1" applyFill="1" applyAlignment="1">
      <alignment horizontal="center" vertical="center" wrapText="1"/>
    </xf>
    <xf numFmtId="0" fontId="2" fillId="4" borderId="0" xfId="0" applyFont="1" applyFill="1" applyAlignment="1">
      <alignment horizontal="center" vertical="center" wrapText="1"/>
    </xf>
    <xf numFmtId="0" fontId="2" fillId="0" borderId="0" xfId="0" applyFont="1" applyFill="1" applyAlignment="1">
      <alignment horizontal="center" vertical="center" wrapText="1"/>
    </xf>
    <xf numFmtId="0" fontId="0" fillId="3"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0" fontId="12" fillId="3" borderId="1" xfId="0" applyFont="1" applyFill="1" applyBorder="1" applyAlignment="1">
      <alignment horizontal="center" vertical="center" wrapText="1"/>
    </xf>
    <xf numFmtId="0" fontId="0" fillId="0" borderId="0" xfId="0" applyAlignment="1">
      <alignment horizontal="center" vertical="center" wrapText="1"/>
    </xf>
    <xf numFmtId="0" fontId="0" fillId="2" borderId="0" xfId="0" applyFill="1" applyAlignment="1">
      <alignment horizontal="center" vertical="center" wrapText="1"/>
    </xf>
    <xf numFmtId="0" fontId="15" fillId="9" borderId="0" xfId="0" applyFont="1" applyFill="1" applyAlignment="1">
      <alignment horizontal="center" vertical="center" wrapText="1"/>
    </xf>
    <xf numFmtId="0" fontId="4" fillId="2" borderId="0" xfId="0" applyFont="1" applyFill="1"/>
    <xf numFmtId="0" fontId="0" fillId="11" borderId="0" xfId="0" applyFill="1"/>
    <xf numFmtId="0" fontId="13" fillId="11" borderId="0" xfId="0" applyFont="1" applyFill="1"/>
    <xf numFmtId="0" fontId="0" fillId="11" borderId="0" xfId="0" applyFill="1" applyAlignment="1">
      <alignment horizontal="left" vertical="center"/>
    </xf>
    <xf numFmtId="0" fontId="0" fillId="0" borderId="0" xfId="0" applyAlignment="1">
      <alignment vertical="center"/>
    </xf>
    <xf numFmtId="0" fontId="1" fillId="0" borderId="0" xfId="0" applyFont="1" applyAlignment="1">
      <alignment vertical="center"/>
    </xf>
    <xf numFmtId="0" fontId="0" fillId="0" borderId="0" xfId="0" applyAlignment="1">
      <alignment vertical="center" wrapText="1"/>
    </xf>
    <xf numFmtId="0" fontId="0" fillId="2" borderId="0" xfId="0" applyFill="1" applyAlignment="1">
      <alignment vertical="center"/>
    </xf>
    <xf numFmtId="0" fontId="1" fillId="2" borderId="0" xfId="0" applyFont="1" applyFill="1" applyAlignment="1">
      <alignment vertical="center"/>
    </xf>
    <xf numFmtId="0" fontId="0" fillId="2" borderId="0" xfId="0" applyFill="1" applyAlignment="1">
      <alignment vertical="center" wrapText="1"/>
    </xf>
    <xf numFmtId="0" fontId="2" fillId="4" borderId="0" xfId="0" applyFont="1" applyFill="1" applyAlignment="1">
      <alignment vertical="center" wrapText="1"/>
    </xf>
    <xf numFmtId="0" fontId="0" fillId="3" borderId="1" xfId="0" applyFont="1" applyFill="1" applyBorder="1" applyAlignment="1">
      <alignment vertical="center" wrapText="1"/>
    </xf>
    <xf numFmtId="0" fontId="0" fillId="3" borderId="5" xfId="0" applyFont="1" applyFill="1" applyBorder="1" applyAlignment="1">
      <alignment vertical="center"/>
    </xf>
    <xf numFmtId="0" fontId="0" fillId="3" borderId="5" xfId="0" applyFont="1" applyFill="1" applyBorder="1" applyAlignment="1">
      <alignment vertical="center" wrapText="1"/>
    </xf>
    <xf numFmtId="0" fontId="6" fillId="0" borderId="0" xfId="0" applyFont="1" applyAlignment="1">
      <alignment vertical="center" wrapText="1"/>
    </xf>
    <xf numFmtId="0" fontId="6" fillId="0" borderId="0" xfId="0" applyFont="1" applyFill="1" applyAlignment="1">
      <alignment vertical="center" wrapText="1"/>
    </xf>
    <xf numFmtId="0" fontId="6" fillId="3" borderId="1" xfId="0" applyFont="1" applyFill="1" applyBorder="1" applyAlignment="1">
      <alignment vertical="center" wrapText="1"/>
    </xf>
    <xf numFmtId="0" fontId="6" fillId="0" borderId="0" xfId="0" applyFont="1" applyAlignment="1">
      <alignment vertical="center"/>
    </xf>
    <xf numFmtId="0" fontId="6" fillId="3" borderId="5" xfId="0" applyFont="1" applyFill="1" applyBorder="1" applyAlignment="1">
      <alignment vertical="center" wrapText="1"/>
    </xf>
    <xf numFmtId="0" fontId="0" fillId="0" borderId="0" xfId="0" applyFont="1" applyAlignment="1">
      <alignment vertical="center" wrapText="1"/>
    </xf>
    <xf numFmtId="0" fontId="6" fillId="3" borderId="1" xfId="0" applyFont="1" applyFill="1" applyBorder="1" applyAlignment="1">
      <alignment vertical="center"/>
    </xf>
    <xf numFmtId="0" fontId="0" fillId="3" borderId="1" xfId="0" applyFill="1" applyBorder="1" applyAlignment="1">
      <alignment vertical="center" wrapText="1"/>
    </xf>
    <xf numFmtId="0" fontId="6" fillId="8" borderId="1" xfId="0" applyFont="1" applyFill="1" applyBorder="1" applyAlignment="1">
      <alignment vertical="center" wrapText="1"/>
    </xf>
    <xf numFmtId="0" fontId="0" fillId="8" borderId="1" xfId="0" applyFont="1" applyFill="1" applyBorder="1" applyAlignment="1">
      <alignment vertical="center" wrapText="1"/>
    </xf>
    <xf numFmtId="0" fontId="5" fillId="3" borderId="1" xfId="0" applyFont="1" applyFill="1" applyBorder="1" applyAlignment="1">
      <alignment vertical="center" wrapText="1"/>
    </xf>
    <xf numFmtId="0" fontId="4" fillId="0" borderId="0" xfId="0" applyFont="1" applyAlignment="1">
      <alignment vertical="center" wrapText="1"/>
    </xf>
    <xf numFmtId="0" fontId="3" fillId="0" borderId="0" xfId="0" applyFont="1" applyAlignment="1">
      <alignment vertical="center" wrapText="1"/>
    </xf>
    <xf numFmtId="0" fontId="15" fillId="0" borderId="0" xfId="0" applyFont="1" applyFill="1" applyAlignment="1">
      <alignment horizontal="center" vertical="center" wrapText="1"/>
    </xf>
    <xf numFmtId="0" fontId="2" fillId="4" borderId="9" xfId="0" applyFont="1" applyFill="1" applyBorder="1" applyAlignment="1">
      <alignment horizontal="center" vertical="center" wrapText="1"/>
    </xf>
    <xf numFmtId="0" fontId="2" fillId="4" borderId="9" xfId="0" applyFont="1" applyFill="1" applyBorder="1" applyAlignment="1">
      <alignment vertical="center" wrapText="1"/>
    </xf>
    <xf numFmtId="0" fontId="2" fillId="4" borderId="8" xfId="0" applyFont="1" applyFill="1" applyBorder="1" applyAlignment="1">
      <alignment horizontal="center" vertical="center" wrapText="1"/>
    </xf>
    <xf numFmtId="0" fontId="2" fillId="4" borderId="8" xfId="0" applyFont="1" applyFill="1" applyBorder="1" applyAlignment="1">
      <alignment vertical="center" wrapText="1"/>
    </xf>
    <xf numFmtId="0" fontId="0" fillId="10" borderId="0" xfId="0" applyFill="1" applyAlignment="1">
      <alignment vertical="center"/>
    </xf>
    <xf numFmtId="0" fontId="0" fillId="11" borderId="0" xfId="0" applyFill="1" applyAlignment="1">
      <alignment vertical="center"/>
    </xf>
    <xf numFmtId="164" fontId="7" fillId="3" borderId="1" xfId="0" applyNumberFormat="1" applyFont="1" applyFill="1" applyBorder="1" applyAlignment="1">
      <alignment vertical="center" wrapText="1"/>
    </xf>
    <xf numFmtId="1" fontId="0" fillId="3" borderId="1" xfId="0" applyNumberFormat="1" applyFont="1" applyFill="1" applyBorder="1" applyAlignment="1">
      <alignment vertical="center" wrapText="1"/>
    </xf>
    <xf numFmtId="0" fontId="1" fillId="0" borderId="0" xfId="0" applyFont="1" applyAlignment="1">
      <alignment horizontal="center" vertical="center"/>
    </xf>
    <xf numFmtId="0" fontId="1" fillId="10" borderId="0" xfId="0" applyFont="1" applyFill="1" applyAlignment="1">
      <alignment horizontal="center" vertical="center"/>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6" fillId="0" borderId="1" xfId="0" applyFont="1" applyBorder="1" applyAlignment="1">
      <alignment horizontal="left" vertical="center" wrapText="1"/>
    </xf>
    <xf numFmtId="0" fontId="0" fillId="0" borderId="0" xfId="0" applyAlignment="1">
      <alignment horizontal="left" vertical="top"/>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0" fillId="0" borderId="12" xfId="0" applyBorder="1" applyAlignment="1">
      <alignment horizontal="left" vertical="top" wrapText="1"/>
    </xf>
    <xf numFmtId="0" fontId="1" fillId="0" borderId="13" xfId="0" applyFont="1" applyBorder="1" applyAlignment="1">
      <alignment horizontal="center" vertical="center" wrapText="1"/>
    </xf>
    <xf numFmtId="0" fontId="0" fillId="0" borderId="14" xfId="0" applyBorder="1" applyAlignment="1">
      <alignment horizontal="left" vertical="top" wrapText="1"/>
    </xf>
    <xf numFmtId="0" fontId="1" fillId="0" borderId="15" xfId="0" applyFont="1" applyBorder="1" applyAlignment="1">
      <alignment horizontal="center" vertical="center" wrapText="1"/>
    </xf>
    <xf numFmtId="0" fontId="0" fillId="0" borderId="16" xfId="0" applyBorder="1" applyAlignment="1">
      <alignment horizontal="left" vertical="center" wrapText="1"/>
    </xf>
    <xf numFmtId="0" fontId="0" fillId="0" borderId="17" xfId="0" applyBorder="1" applyAlignment="1">
      <alignment horizontal="left" vertical="top" wrapText="1"/>
    </xf>
    <xf numFmtId="0" fontId="1" fillId="0" borderId="3" xfId="0" applyFont="1" applyBorder="1" applyAlignment="1">
      <alignment horizontal="left" vertical="center" wrapText="1"/>
    </xf>
    <xf numFmtId="0" fontId="1" fillId="0" borderId="18" xfId="0" applyFont="1" applyBorder="1" applyAlignment="1">
      <alignment horizontal="center" vertical="center" wrapText="1"/>
    </xf>
    <xf numFmtId="0" fontId="0" fillId="0" borderId="6" xfId="0" applyBorder="1" applyAlignment="1">
      <alignment horizontal="left" vertical="center" wrapText="1"/>
    </xf>
    <xf numFmtId="0" fontId="0" fillId="0" borderId="19" xfId="0" applyBorder="1" applyAlignment="1">
      <alignment horizontal="left" vertical="top" wrapText="1"/>
    </xf>
    <xf numFmtId="0" fontId="1" fillId="0" borderId="20" xfId="0" applyFont="1" applyBorder="1" applyAlignment="1">
      <alignment horizontal="center" vertical="center" wrapText="1"/>
    </xf>
    <xf numFmtId="0" fontId="0" fillId="0" borderId="21" xfId="0" applyBorder="1" applyAlignment="1">
      <alignment horizontal="left" vertical="top" wrapText="1"/>
    </xf>
    <xf numFmtId="0" fontId="6" fillId="0" borderId="16" xfId="0" applyFont="1" applyBorder="1" applyAlignment="1">
      <alignment horizontal="left" vertical="center" wrapText="1"/>
    </xf>
    <xf numFmtId="0" fontId="16" fillId="0" borderId="1" xfId="0" applyFont="1" applyBorder="1" applyAlignment="1">
      <alignment horizontal="center" wrapText="1"/>
    </xf>
    <xf numFmtId="0" fontId="16" fillId="12" borderId="6" xfId="0" applyFont="1" applyFill="1" applyBorder="1" applyAlignment="1">
      <alignment horizontal="center" vertical="center" wrapText="1"/>
    </xf>
    <xf numFmtId="0" fontId="16" fillId="12" borderId="6" xfId="0" applyFont="1" applyFill="1" applyBorder="1" applyAlignment="1">
      <alignment horizontal="left" vertical="center" wrapText="1"/>
    </xf>
    <xf numFmtId="0" fontId="16" fillId="12" borderId="6" xfId="0" applyFont="1" applyFill="1" applyBorder="1" applyAlignment="1">
      <alignment horizontal="left" vertical="top" wrapText="1"/>
    </xf>
    <xf numFmtId="0" fontId="0" fillId="12" borderId="0" xfId="0" applyFill="1" applyAlignment="1">
      <alignment vertical="center"/>
    </xf>
    <xf numFmtId="0" fontId="0" fillId="12" borderId="0" xfId="0" applyFill="1" applyBorder="1" applyAlignment="1">
      <alignment vertical="center"/>
    </xf>
    <xf numFmtId="0" fontId="1" fillId="12" borderId="3" xfId="0" applyFont="1" applyFill="1" applyBorder="1" applyAlignment="1">
      <alignment horizontal="center" vertical="center" wrapText="1"/>
    </xf>
    <xf numFmtId="0" fontId="0" fillId="12" borderId="3" xfId="0" applyFill="1" applyBorder="1" applyAlignment="1">
      <alignment horizontal="left" vertical="center" wrapText="1"/>
    </xf>
    <xf numFmtId="0" fontId="0" fillId="12" borderId="3" xfId="0" applyFill="1" applyBorder="1" applyAlignment="1">
      <alignment horizontal="left" vertical="top" wrapText="1"/>
    </xf>
    <xf numFmtId="0" fontId="1" fillId="12" borderId="0" xfId="0" applyFont="1" applyFill="1" applyAlignment="1">
      <alignment horizontal="center" vertical="center"/>
    </xf>
    <xf numFmtId="0" fontId="0" fillId="12" borderId="0" xfId="0" applyFill="1" applyAlignment="1">
      <alignment horizontal="left" vertical="center"/>
    </xf>
    <xf numFmtId="0" fontId="0" fillId="12" borderId="0" xfId="0" applyFill="1" applyAlignment="1">
      <alignment horizontal="left" vertical="top"/>
    </xf>
    <xf numFmtId="0" fontId="1" fillId="12" borderId="22" xfId="0" applyFont="1" applyFill="1" applyBorder="1" applyAlignment="1">
      <alignment horizontal="center" vertical="center" wrapText="1"/>
    </xf>
    <xf numFmtId="0" fontId="0" fillId="12" borderId="23" xfId="0" applyFill="1" applyBorder="1" applyAlignment="1">
      <alignment horizontal="left" vertical="center" wrapText="1"/>
    </xf>
    <xf numFmtId="0" fontId="0" fillId="12" borderId="23" xfId="0" applyFill="1" applyBorder="1" applyAlignment="1">
      <alignment horizontal="left" vertical="top" wrapText="1"/>
    </xf>
    <xf numFmtId="0" fontId="1" fillId="12" borderId="7" xfId="0" applyFont="1" applyFill="1" applyBorder="1" applyAlignment="1">
      <alignment horizontal="center" vertical="center" wrapText="1"/>
    </xf>
    <xf numFmtId="0" fontId="0" fillId="12" borderId="7" xfId="0" applyFill="1" applyBorder="1" applyAlignment="1">
      <alignment horizontal="left" vertical="center" wrapText="1"/>
    </xf>
    <xf numFmtId="0" fontId="0" fillId="12" borderId="7" xfId="0" applyFill="1" applyBorder="1" applyAlignment="1">
      <alignment horizontal="left" vertical="top" wrapText="1"/>
    </xf>
    <xf numFmtId="0" fontId="6" fillId="12" borderId="7" xfId="0" applyFont="1" applyFill="1" applyBorder="1" applyAlignment="1">
      <alignment horizontal="left" vertical="center" wrapText="1"/>
    </xf>
    <xf numFmtId="0" fontId="1" fillId="12" borderId="7" xfId="0" applyFont="1" applyFill="1" applyBorder="1" applyAlignment="1">
      <alignment horizontal="left" vertical="center" wrapText="1"/>
    </xf>
    <xf numFmtId="0" fontId="0" fillId="0" borderId="14" xfId="0" applyFont="1" applyBorder="1" applyAlignment="1">
      <alignment horizontal="left" vertical="top" wrapText="1"/>
    </xf>
    <xf numFmtId="0" fontId="6" fillId="3" borderId="1" xfId="0" applyFont="1" applyFill="1" applyBorder="1" applyAlignment="1">
      <alignment horizontal="left" vertical="center" wrapText="1"/>
    </xf>
    <xf numFmtId="0" fontId="0" fillId="0" borderId="0" xfId="0" applyAlignment="1"/>
    <xf numFmtId="0" fontId="1" fillId="4" borderId="1" xfId="0" applyFont="1" applyFill="1" applyBorder="1"/>
    <xf numFmtId="0" fontId="0" fillId="0" borderId="1" xfId="0" applyBorder="1"/>
    <xf numFmtId="0" fontId="0" fillId="0" borderId="1" xfId="0" applyNumberFormat="1" applyBorder="1"/>
    <xf numFmtId="0" fontId="16" fillId="4" borderId="0" xfId="0" applyFont="1" applyFill="1" applyAlignment="1">
      <alignment horizontal="left" vertical="top" wrapText="1"/>
    </xf>
    <xf numFmtId="0" fontId="16" fillId="4" borderId="0" xfId="0" applyFont="1" applyFill="1" applyAlignment="1">
      <alignment horizontal="center" vertical="center" wrapText="1"/>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1" fillId="0" borderId="0" xfId="0" applyFont="1" applyAlignment="1">
      <alignment horizontal="left" vertical="top" wrapText="1"/>
    </xf>
    <xf numFmtId="0" fontId="6" fillId="3" borderId="1" xfId="0" applyFont="1" applyFill="1" applyBorder="1" applyAlignment="1">
      <alignment horizontal="left" vertical="center" wrapText="1"/>
    </xf>
    <xf numFmtId="0" fontId="1" fillId="4" borderId="1" xfId="0" applyFont="1" applyFill="1" applyBorder="1" applyAlignment="1">
      <alignment horizontal="center"/>
    </xf>
  </cellXfs>
  <cellStyles count="2">
    <cellStyle name="Hyperlink" xfId="1" builtinId="8"/>
    <cellStyle name="Normal" xfId="0" builtinId="0"/>
  </cellStyles>
  <dxfs count="4">
    <dxf>
      <font>
        <color theme="4" tint="0.79998168889431442"/>
      </font>
    </dxf>
    <dxf>
      <font>
        <color theme="4" tint="0.79998168889431442"/>
      </font>
    </dxf>
    <dxf>
      <font>
        <color theme="4" tint="0.79998168889431442"/>
      </font>
    </dxf>
    <dxf>
      <font>
        <color theme="4"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hyperlink" Target="https://salamander-paddlefish-r6ll.squarespace.com/s/Tool-1a-Site-Screening-Checklist-rl8p.pdf" TargetMode="External"/><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5300436</xdr:colOff>
      <xdr:row>0</xdr:row>
      <xdr:rowOff>190500</xdr:rowOff>
    </xdr:to>
    <xdr:pic>
      <xdr:nvPicPr>
        <xdr:cNvPr id="4" name="Picture 3" descr="page3image3941728">
          <a:extLst>
            <a:ext uri="{FF2B5EF4-FFF2-40B4-BE49-F238E27FC236}">
              <a16:creationId xmlns:a16="http://schemas.microsoft.com/office/drawing/2014/main" id="{0E6E8C6F-7016-CA4C-9DEA-07F07FBA1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772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3</xdr:col>
      <xdr:colOff>151493</xdr:colOff>
      <xdr:row>3</xdr:row>
      <xdr:rowOff>385483</xdr:rowOff>
    </xdr:to>
    <xdr:pic>
      <xdr:nvPicPr>
        <xdr:cNvPr id="5" name="Picture 4" descr="page2image3895072">
          <a:extLst>
            <a:ext uri="{FF2B5EF4-FFF2-40B4-BE49-F238E27FC236}">
              <a16:creationId xmlns:a16="http://schemas.microsoft.com/office/drawing/2014/main" id="{1B73F70F-D149-744E-AB84-E8F030D586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3200"/>
          <a:ext cx="20066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241022</xdr:colOff>
      <xdr:row>3</xdr:row>
      <xdr:rowOff>285787</xdr:rowOff>
    </xdr:from>
    <xdr:to>
      <xdr:col>1</xdr:col>
      <xdr:colOff>658956</xdr:colOff>
      <xdr:row>3</xdr:row>
      <xdr:rowOff>1142992</xdr:rowOff>
    </xdr:to>
    <xdr:pic>
      <xdr:nvPicPr>
        <xdr:cNvPr id="6" name="Picture 5">
          <a:extLst>
            <a:ext uri="{FF2B5EF4-FFF2-40B4-BE49-F238E27FC236}">
              <a16:creationId xmlns:a16="http://schemas.microsoft.com/office/drawing/2014/main" id="{34685D12-3A20-49D0-BA39-4BC4A26057D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1022" y="920787"/>
          <a:ext cx="1259309" cy="8572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289028</xdr:colOff>
      <xdr:row>3</xdr:row>
      <xdr:rowOff>1140903</xdr:rowOff>
    </xdr:from>
    <xdr:to>
      <xdr:col>1</xdr:col>
      <xdr:colOff>808126</xdr:colOff>
      <xdr:row>4</xdr:row>
      <xdr:rowOff>79575</xdr:rowOff>
    </xdr:to>
    <xdr:pic>
      <xdr:nvPicPr>
        <xdr:cNvPr id="7" name="Picture 6" descr="IDH - Sustainable Trade - Pay It Forward">
          <a:extLst>
            <a:ext uri="{FF2B5EF4-FFF2-40B4-BE49-F238E27FC236}">
              <a16:creationId xmlns:a16="http://schemas.microsoft.com/office/drawing/2014/main" id="{554A6666-AD70-4529-9B29-BF04970B7A0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9028" y="1775903"/>
          <a:ext cx="1360473" cy="1367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xdr:row>
      <xdr:rowOff>158750</xdr:rowOff>
    </xdr:from>
    <xdr:to>
      <xdr:col>2</xdr:col>
      <xdr:colOff>158750</xdr:colOff>
      <xdr:row>6</xdr:row>
      <xdr:rowOff>555625</xdr:rowOff>
    </xdr:to>
    <xdr:sp macro="" textlink="">
      <xdr:nvSpPr>
        <xdr:cNvPr id="2" name="Rectangle 1">
          <a:hlinkClick xmlns:r="http://schemas.openxmlformats.org/officeDocument/2006/relationships" r:id="rId5"/>
          <a:extLst>
            <a:ext uri="{FF2B5EF4-FFF2-40B4-BE49-F238E27FC236}">
              <a16:creationId xmlns:a16="http://schemas.microsoft.com/office/drawing/2014/main" id="{1B4089DA-E35B-B76D-E35D-9CC0BB2D4285}"/>
            </a:ext>
          </a:extLst>
        </xdr:cNvPr>
        <xdr:cNvSpPr/>
      </xdr:nvSpPr>
      <xdr:spPr>
        <a:xfrm>
          <a:off x="0" y="3222625"/>
          <a:ext cx="1841500" cy="809625"/>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CLICK HERE TO ACCESS</a:t>
          </a:r>
          <a:r>
            <a:rPr lang="en-US" sz="1400" baseline="0"/>
            <a:t> THE</a:t>
          </a:r>
          <a:r>
            <a:rPr lang="en-US" sz="1400"/>
            <a:t> USER GUIDE</a:t>
          </a:r>
          <a:r>
            <a:rPr lang="en-US" sz="1400" baseline="0"/>
            <a:t> HERE</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2691652</xdr:colOff>
      <xdr:row>12</xdr:row>
      <xdr:rowOff>2241</xdr:rowOff>
    </xdr:from>
    <xdr:to>
      <xdr:col>7</xdr:col>
      <xdr:colOff>5647764</xdr:colOff>
      <xdr:row>13</xdr:row>
      <xdr:rowOff>186018</xdr:rowOff>
    </xdr:to>
    <xdr:sp macro="" textlink="">
      <xdr:nvSpPr>
        <xdr:cNvPr id="2" name="Speech Bubble: Rectangle 15">
          <a:extLst>
            <a:ext uri="{FF2B5EF4-FFF2-40B4-BE49-F238E27FC236}">
              <a16:creationId xmlns:a16="http://schemas.microsoft.com/office/drawing/2014/main" id="{CB01C47B-3527-5C4F-8867-E10FA9DB5BF1}"/>
            </a:ext>
          </a:extLst>
        </xdr:cNvPr>
        <xdr:cNvSpPr/>
      </xdr:nvSpPr>
      <xdr:spPr>
        <a:xfrm>
          <a:off x="14489952" y="8955741"/>
          <a:ext cx="2956112" cy="386977"/>
        </a:xfrm>
        <a:prstGeom prst="wedgeRectCallout">
          <a:avLst>
            <a:gd name="adj1" fmla="val -256294"/>
            <a:gd name="adj2" fmla="val 43025"/>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C00000"/>
              </a:solidFill>
            </a:rPr>
            <a:t>Do</a:t>
          </a:r>
          <a:r>
            <a:rPr lang="en-US" sz="1100" baseline="0">
              <a:solidFill>
                <a:srgbClr val="C00000"/>
              </a:solidFill>
            </a:rPr>
            <a:t> these questions tell us anything?</a:t>
          </a:r>
          <a:endParaRPr lang="en-US" sz="1100">
            <a:solidFill>
              <a:srgbClr val="C00000"/>
            </a:solidFill>
          </a:endParaRPr>
        </a:p>
      </xdr:txBody>
    </xdr:sp>
    <xdr:clientData/>
  </xdr:twoCellAnchor>
  <xdr:twoCellAnchor>
    <xdr:from>
      <xdr:col>7</xdr:col>
      <xdr:colOff>4849905</xdr:colOff>
      <xdr:row>15</xdr:row>
      <xdr:rowOff>132230</xdr:rowOff>
    </xdr:from>
    <xdr:to>
      <xdr:col>7</xdr:col>
      <xdr:colOff>7806017</xdr:colOff>
      <xdr:row>16</xdr:row>
      <xdr:rowOff>327213</xdr:rowOff>
    </xdr:to>
    <xdr:sp macro="" textlink="">
      <xdr:nvSpPr>
        <xdr:cNvPr id="3" name="Speech Bubble: Rectangle 16">
          <a:extLst>
            <a:ext uri="{FF2B5EF4-FFF2-40B4-BE49-F238E27FC236}">
              <a16:creationId xmlns:a16="http://schemas.microsoft.com/office/drawing/2014/main" id="{BB10DB57-3B66-194C-8243-1E2D422185AA}"/>
            </a:ext>
          </a:extLst>
        </xdr:cNvPr>
        <xdr:cNvSpPr/>
      </xdr:nvSpPr>
      <xdr:spPr>
        <a:xfrm>
          <a:off x="16648205" y="9695330"/>
          <a:ext cx="2956112" cy="271183"/>
        </a:xfrm>
        <a:prstGeom prst="wedgeRectCallout">
          <a:avLst>
            <a:gd name="adj1" fmla="val -180858"/>
            <a:gd name="adj2" fmla="val -72794"/>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C00000"/>
              </a:solidFill>
            </a:rPr>
            <a:t>This should be a question on its own.</a:t>
          </a:r>
        </a:p>
      </xdr:txBody>
    </xdr:sp>
    <xdr:clientData/>
  </xdr:twoCellAnchor>
  <xdr:twoCellAnchor>
    <xdr:from>
      <xdr:col>7</xdr:col>
      <xdr:colOff>2389095</xdr:colOff>
      <xdr:row>19</xdr:row>
      <xdr:rowOff>80682</xdr:rowOff>
    </xdr:from>
    <xdr:to>
      <xdr:col>7</xdr:col>
      <xdr:colOff>7555006</xdr:colOff>
      <xdr:row>19</xdr:row>
      <xdr:rowOff>459440</xdr:rowOff>
    </xdr:to>
    <xdr:sp macro="" textlink="">
      <xdr:nvSpPr>
        <xdr:cNvPr id="4" name="Speech Bubble: Rectangle 19">
          <a:extLst>
            <a:ext uri="{FF2B5EF4-FFF2-40B4-BE49-F238E27FC236}">
              <a16:creationId xmlns:a16="http://schemas.microsoft.com/office/drawing/2014/main" id="{80C0A1D2-D581-0D40-9293-EA90504930C5}"/>
            </a:ext>
          </a:extLst>
        </xdr:cNvPr>
        <xdr:cNvSpPr/>
      </xdr:nvSpPr>
      <xdr:spPr>
        <a:xfrm>
          <a:off x="14187395" y="10596282"/>
          <a:ext cx="5165911" cy="124758"/>
        </a:xfrm>
        <a:prstGeom prst="wedgeRectCallout">
          <a:avLst>
            <a:gd name="adj1" fmla="val -134998"/>
            <a:gd name="adj2" fmla="val 704"/>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C00000"/>
              </a:solidFill>
            </a:rPr>
            <a:t>This gives the same lesson for all answers for</a:t>
          </a:r>
          <a:r>
            <a:rPr lang="en-US" sz="1100" baseline="0">
              <a:solidFill>
                <a:srgbClr val="C00000"/>
              </a:solidFill>
            </a:rPr>
            <a:t> both "yes" and "no" and "Not sure"</a:t>
          </a:r>
          <a:endParaRPr lang="en-US" sz="1100">
            <a:solidFill>
              <a:srgbClr val="C00000"/>
            </a:solidFill>
          </a:endParaRPr>
        </a:p>
      </xdr:txBody>
    </xdr:sp>
    <xdr:clientData/>
  </xdr:twoCellAnchor>
  <xdr:twoCellAnchor>
    <xdr:from>
      <xdr:col>7</xdr:col>
      <xdr:colOff>871819</xdr:colOff>
      <xdr:row>20</xdr:row>
      <xdr:rowOff>98612</xdr:rowOff>
    </xdr:from>
    <xdr:to>
      <xdr:col>7</xdr:col>
      <xdr:colOff>6037730</xdr:colOff>
      <xdr:row>20</xdr:row>
      <xdr:rowOff>477370</xdr:rowOff>
    </xdr:to>
    <xdr:sp macro="" textlink="">
      <xdr:nvSpPr>
        <xdr:cNvPr id="5" name="Speech Bubble: Rectangle 20">
          <a:extLst>
            <a:ext uri="{FF2B5EF4-FFF2-40B4-BE49-F238E27FC236}">
              <a16:creationId xmlns:a16="http://schemas.microsoft.com/office/drawing/2014/main" id="{6BCC5831-5834-4247-AFA6-88DAEBCAADE5}"/>
            </a:ext>
          </a:extLst>
        </xdr:cNvPr>
        <xdr:cNvSpPr/>
      </xdr:nvSpPr>
      <xdr:spPr>
        <a:xfrm>
          <a:off x="12670119" y="10614212"/>
          <a:ext cx="5165911" cy="99358"/>
        </a:xfrm>
        <a:prstGeom prst="wedgeRectCallout">
          <a:avLst>
            <a:gd name="adj1" fmla="val -134998"/>
            <a:gd name="adj2" fmla="val 704"/>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C00000"/>
              </a:solidFill>
            </a:rPr>
            <a:t>How can they "check boxes"? And the lessons never change,</a:t>
          </a:r>
          <a:r>
            <a:rPr lang="en-US" sz="1100" baseline="0">
              <a:solidFill>
                <a:srgbClr val="C00000"/>
              </a:solidFill>
            </a:rPr>
            <a:t> no matter the answer</a:t>
          </a:r>
          <a:endParaRPr lang="en-US" sz="1100">
            <a:solidFill>
              <a:srgbClr val="C00000"/>
            </a:solidFill>
          </a:endParaRPr>
        </a:p>
      </xdr:txBody>
    </xdr:sp>
    <xdr:clientData/>
  </xdr:twoCellAnchor>
  <xdr:twoCellAnchor>
    <xdr:from>
      <xdr:col>7</xdr:col>
      <xdr:colOff>1618131</xdr:colOff>
      <xdr:row>20</xdr:row>
      <xdr:rowOff>654422</xdr:rowOff>
    </xdr:from>
    <xdr:to>
      <xdr:col>7</xdr:col>
      <xdr:colOff>3583643</xdr:colOff>
      <xdr:row>21</xdr:row>
      <xdr:rowOff>0</xdr:rowOff>
    </xdr:to>
    <xdr:sp macro="" textlink="">
      <xdr:nvSpPr>
        <xdr:cNvPr id="6" name="Speech Bubble: Rectangle 22">
          <a:extLst>
            <a:ext uri="{FF2B5EF4-FFF2-40B4-BE49-F238E27FC236}">
              <a16:creationId xmlns:a16="http://schemas.microsoft.com/office/drawing/2014/main" id="{4C506889-69B7-B145-AAAE-C919F16142E0}"/>
            </a:ext>
          </a:extLst>
        </xdr:cNvPr>
        <xdr:cNvSpPr/>
      </xdr:nvSpPr>
      <xdr:spPr>
        <a:xfrm>
          <a:off x="13416431" y="10712822"/>
          <a:ext cx="1965512" cy="5978"/>
        </a:xfrm>
        <a:prstGeom prst="wedgeRectCallout">
          <a:avLst>
            <a:gd name="adj1" fmla="val -256294"/>
            <a:gd name="adj2" fmla="val 43025"/>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C00000"/>
              </a:solidFill>
            </a:rPr>
            <a:t>Does</a:t>
          </a:r>
          <a:r>
            <a:rPr lang="en-US" sz="1100" baseline="0">
              <a:solidFill>
                <a:srgbClr val="C00000"/>
              </a:solidFill>
            </a:rPr>
            <a:t> this line tell us anything?</a:t>
          </a:r>
          <a:endParaRPr lang="en-US" sz="1100">
            <a:solidFill>
              <a:srgbClr val="C00000"/>
            </a:solidFill>
          </a:endParaRPr>
        </a:p>
      </xdr:txBody>
    </xdr:sp>
    <xdr:clientData/>
  </xdr:twoCellAnchor>
  <xdr:twoCellAnchor>
    <xdr:from>
      <xdr:col>7</xdr:col>
      <xdr:colOff>1815354</xdr:colOff>
      <xdr:row>21</xdr:row>
      <xdr:rowOff>179292</xdr:rowOff>
    </xdr:from>
    <xdr:to>
      <xdr:col>7</xdr:col>
      <xdr:colOff>3780866</xdr:colOff>
      <xdr:row>21</xdr:row>
      <xdr:rowOff>490256</xdr:rowOff>
    </xdr:to>
    <xdr:sp macro="" textlink="">
      <xdr:nvSpPr>
        <xdr:cNvPr id="7" name="Speech Bubble: Rectangle 23">
          <a:extLst>
            <a:ext uri="{FF2B5EF4-FFF2-40B4-BE49-F238E27FC236}">
              <a16:creationId xmlns:a16="http://schemas.microsoft.com/office/drawing/2014/main" id="{B627C55D-93FE-E74B-BA27-177D1F6A511D}"/>
            </a:ext>
          </a:extLst>
        </xdr:cNvPr>
        <xdr:cNvSpPr/>
      </xdr:nvSpPr>
      <xdr:spPr>
        <a:xfrm>
          <a:off x="13613654" y="10694892"/>
          <a:ext cx="1965512" cy="18864"/>
        </a:xfrm>
        <a:prstGeom prst="wedgeRectCallout">
          <a:avLst>
            <a:gd name="adj1" fmla="val -256294"/>
            <a:gd name="adj2" fmla="val 43025"/>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C00000"/>
              </a:solidFill>
            </a:rPr>
            <a:t>There are no variable answers</a:t>
          </a:r>
        </a:p>
      </xdr:txBody>
    </xdr:sp>
    <xdr:clientData/>
  </xdr:twoCellAnchor>
  <xdr:twoCellAnchor>
    <xdr:from>
      <xdr:col>7</xdr:col>
      <xdr:colOff>2286000</xdr:colOff>
      <xdr:row>36</xdr:row>
      <xdr:rowOff>134468</xdr:rowOff>
    </xdr:from>
    <xdr:to>
      <xdr:col>7</xdr:col>
      <xdr:colOff>4251512</xdr:colOff>
      <xdr:row>36</xdr:row>
      <xdr:rowOff>445432</xdr:rowOff>
    </xdr:to>
    <xdr:sp macro="" textlink="">
      <xdr:nvSpPr>
        <xdr:cNvPr id="8" name="Speech Bubble: Rectangle 30">
          <a:extLst>
            <a:ext uri="{FF2B5EF4-FFF2-40B4-BE49-F238E27FC236}">
              <a16:creationId xmlns:a16="http://schemas.microsoft.com/office/drawing/2014/main" id="{99C900DF-9ECA-0041-8645-771958D21D84}"/>
            </a:ext>
          </a:extLst>
        </xdr:cNvPr>
        <xdr:cNvSpPr/>
      </xdr:nvSpPr>
      <xdr:spPr>
        <a:xfrm>
          <a:off x="14084300" y="15196668"/>
          <a:ext cx="1965512" cy="69664"/>
        </a:xfrm>
        <a:prstGeom prst="wedgeRectCallout">
          <a:avLst>
            <a:gd name="adj1" fmla="val -256294"/>
            <a:gd name="adj2" fmla="val 43025"/>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C00000"/>
              </a:solidFill>
            </a:rPr>
            <a:t>There are no variable answers</a:t>
          </a:r>
        </a:p>
      </xdr:txBody>
    </xdr:sp>
    <xdr:clientData/>
  </xdr:twoCellAnchor>
  <xdr:twoCellAnchor>
    <xdr:from>
      <xdr:col>7</xdr:col>
      <xdr:colOff>1732430</xdr:colOff>
      <xdr:row>39</xdr:row>
      <xdr:rowOff>85163</xdr:rowOff>
    </xdr:from>
    <xdr:to>
      <xdr:col>7</xdr:col>
      <xdr:colOff>3697942</xdr:colOff>
      <xdr:row>39</xdr:row>
      <xdr:rowOff>396127</xdr:rowOff>
    </xdr:to>
    <xdr:sp macro="" textlink="">
      <xdr:nvSpPr>
        <xdr:cNvPr id="9" name="Speech Bubble: Rectangle 31">
          <a:extLst>
            <a:ext uri="{FF2B5EF4-FFF2-40B4-BE49-F238E27FC236}">
              <a16:creationId xmlns:a16="http://schemas.microsoft.com/office/drawing/2014/main" id="{C13502B0-9435-5744-B9F2-AA3600783862}"/>
            </a:ext>
          </a:extLst>
        </xdr:cNvPr>
        <xdr:cNvSpPr/>
      </xdr:nvSpPr>
      <xdr:spPr>
        <a:xfrm>
          <a:off x="13530730" y="15604563"/>
          <a:ext cx="1965512" cy="120464"/>
        </a:xfrm>
        <a:prstGeom prst="wedgeRectCallout">
          <a:avLst>
            <a:gd name="adj1" fmla="val -256294"/>
            <a:gd name="adj2" fmla="val 43025"/>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C00000"/>
              </a:solidFill>
            </a:rPr>
            <a:t>There are no variable answers</a:t>
          </a:r>
        </a:p>
      </xdr:txBody>
    </xdr:sp>
    <xdr:clientData/>
  </xdr:twoCellAnchor>
  <xdr:twoCellAnchor editAs="oneCell">
    <xdr:from>
      <xdr:col>1</xdr:col>
      <xdr:colOff>0</xdr:colOff>
      <xdr:row>106</xdr:row>
      <xdr:rowOff>0</xdr:rowOff>
    </xdr:from>
    <xdr:to>
      <xdr:col>8</xdr:col>
      <xdr:colOff>76200</xdr:colOff>
      <xdr:row>111</xdr:row>
      <xdr:rowOff>4445</xdr:rowOff>
    </xdr:to>
    <xdr:pic>
      <xdr:nvPicPr>
        <xdr:cNvPr id="10" name="Picture 9" descr="Table&#10;&#10;Description automatically generated">
          <a:extLst>
            <a:ext uri="{FF2B5EF4-FFF2-40B4-BE49-F238E27FC236}">
              <a16:creationId xmlns:a16="http://schemas.microsoft.com/office/drawing/2014/main" id="{BC6F0412-BC4F-78D7-7932-C3532D4A76DB}"/>
            </a:ext>
          </a:extLst>
        </xdr:cNvPr>
        <xdr:cNvPicPr>
          <a:picLocks noChangeAspect="1"/>
        </xdr:cNvPicPr>
      </xdr:nvPicPr>
      <xdr:blipFill>
        <a:blip xmlns:r="http://schemas.openxmlformats.org/officeDocument/2006/relationships" r:embed="rId1"/>
        <a:stretch>
          <a:fillRect/>
        </a:stretch>
      </xdr:blipFill>
      <xdr:spPr>
        <a:xfrm>
          <a:off x="838200" y="71348600"/>
          <a:ext cx="5943600" cy="1020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cleanenergyresourceteams.org/sites/default/files/SolarSiteAssessmentChecklist_Final_KOMtg_0.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1B96A-65CE-D045-B6F0-606F1A15ED63}">
  <dimension ref="A2:BF500"/>
  <sheetViews>
    <sheetView showGridLines="0" tabSelected="1" zoomScale="80" zoomScaleNormal="80" workbookViewId="0">
      <pane xSplit="5" ySplit="7" topLeftCell="F36" activePane="bottomRight" state="frozen"/>
      <selection pane="topRight"/>
      <selection pane="bottomLeft"/>
      <selection pane="bottomRight" activeCell="B36" sqref="B36"/>
    </sheetView>
  </sheetViews>
  <sheetFormatPr baseColWidth="10" defaultColWidth="11" defaultRowHeight="16"/>
  <cols>
    <col min="3" max="3" width="2.6640625" customWidth="1"/>
    <col min="4" max="4" width="4.1640625" style="44" customWidth="1"/>
    <col min="5" max="5" width="4.1640625" style="28" customWidth="1"/>
    <col min="6" max="6" width="80.83203125" style="46" customWidth="1"/>
    <col min="7" max="7" width="33.33203125" style="46" customWidth="1"/>
    <col min="8" max="8" width="126.6640625" style="46" customWidth="1"/>
    <col min="9" max="9" width="4.1640625" customWidth="1"/>
    <col min="10" max="10" width="2.1640625" style="41" customWidth="1"/>
    <col min="11" max="58" width="11" style="1"/>
  </cols>
  <sheetData>
    <row r="2" spans="4:58" ht="18.75" customHeight="1">
      <c r="D2" s="124" t="s">
        <v>270</v>
      </c>
      <c r="E2" s="124"/>
      <c r="F2" s="124"/>
      <c r="G2" s="124"/>
      <c r="H2" s="124"/>
      <c r="I2" s="124"/>
    </row>
    <row r="3" spans="4:58" s="2" customFormat="1" ht="16" customHeight="1">
      <c r="D3" s="27"/>
      <c r="E3" s="27"/>
      <c r="F3" s="27"/>
      <c r="G3" s="27"/>
      <c r="H3" s="27"/>
      <c r="I3" s="3"/>
      <c r="J3" s="4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4:58" ht="191.25" customHeight="1">
      <c r="D4" s="123" t="s">
        <v>280</v>
      </c>
      <c r="E4" s="123"/>
      <c r="F4" s="123"/>
      <c r="G4" s="123"/>
      <c r="H4" s="123"/>
      <c r="I4" s="123"/>
    </row>
    <row r="5" spans="4:58">
      <c r="F5" s="45"/>
    </row>
    <row r="6" spans="4:58">
      <c r="D6" s="47"/>
      <c r="E6" s="29"/>
      <c r="F6" s="48"/>
      <c r="G6" s="49"/>
      <c r="H6" s="49"/>
      <c r="I6" s="1"/>
    </row>
    <row r="7" spans="4:58" ht="60">
      <c r="D7" s="47"/>
      <c r="E7" s="30"/>
      <c r="F7" s="39" t="s">
        <v>0</v>
      </c>
      <c r="G7" s="39" t="s">
        <v>275</v>
      </c>
      <c r="H7" s="39" t="s">
        <v>1</v>
      </c>
      <c r="I7" s="1"/>
    </row>
    <row r="8" spans="4:58">
      <c r="D8" s="47"/>
      <c r="E8" s="32"/>
      <c r="F8" s="67"/>
      <c r="G8" s="67"/>
      <c r="H8" s="67"/>
      <c r="I8" s="1"/>
    </row>
    <row r="9" spans="4:58">
      <c r="D9" s="47"/>
      <c r="E9" s="68" t="s">
        <v>2</v>
      </c>
      <c r="F9" s="69" t="s">
        <v>3</v>
      </c>
      <c r="G9" s="69"/>
      <c r="H9" s="69"/>
      <c r="I9" s="1"/>
    </row>
    <row r="10" spans="4:58" ht="17">
      <c r="D10" s="47"/>
      <c r="E10" s="33">
        <v>1</v>
      </c>
      <c r="F10" s="51" t="s">
        <v>4</v>
      </c>
      <c r="G10" s="52"/>
      <c r="H10" s="125" t="s">
        <v>5</v>
      </c>
      <c r="I10" s="1"/>
    </row>
    <row r="11" spans="4:58" ht="17">
      <c r="D11" s="47"/>
      <c r="E11" s="33">
        <v>2</v>
      </c>
      <c r="F11" s="51" t="s">
        <v>6</v>
      </c>
      <c r="G11" s="52"/>
      <c r="H11" s="126"/>
      <c r="I11" s="1"/>
      <c r="J11" s="42"/>
    </row>
    <row r="12" spans="4:58" ht="17">
      <c r="D12" s="47"/>
      <c r="E12" s="33">
        <v>3</v>
      </c>
      <c r="F12" s="51" t="s">
        <v>7</v>
      </c>
      <c r="G12" s="52"/>
      <c r="H12" s="126"/>
      <c r="I12" s="1"/>
    </row>
    <row r="13" spans="4:58" ht="17">
      <c r="D13" s="47"/>
      <c r="E13" s="33">
        <v>4</v>
      </c>
      <c r="F13" s="51" t="s">
        <v>8</v>
      </c>
      <c r="G13" s="52"/>
      <c r="H13" s="126"/>
      <c r="I13" s="1"/>
    </row>
    <row r="14" spans="4:58" ht="17">
      <c r="D14" s="47"/>
      <c r="E14" s="33">
        <v>5</v>
      </c>
      <c r="F14" s="51" t="s">
        <v>277</v>
      </c>
      <c r="G14" s="53"/>
      <c r="H14" s="126"/>
      <c r="I14" s="1"/>
    </row>
    <row r="15" spans="4:58" ht="17">
      <c r="D15" s="47"/>
      <c r="E15" s="33">
        <v>6</v>
      </c>
      <c r="F15" s="51" t="s">
        <v>9</v>
      </c>
      <c r="G15" s="53"/>
      <c r="H15" s="127"/>
      <c r="I15" s="1"/>
    </row>
    <row r="16" spans="4:58">
      <c r="D16" s="47"/>
      <c r="E16" s="34"/>
      <c r="F16" s="54"/>
      <c r="G16" s="54"/>
      <c r="H16" s="54"/>
      <c r="I16" s="1"/>
    </row>
    <row r="17" spans="4:58">
      <c r="D17" s="47"/>
      <c r="E17" s="70" t="s">
        <v>10</v>
      </c>
      <c r="F17" s="71" t="s">
        <v>269</v>
      </c>
      <c r="G17" s="71"/>
      <c r="H17" s="71"/>
      <c r="I17" s="1"/>
    </row>
    <row r="18" spans="4:58" s="44" customFormat="1" ht="17">
      <c r="D18" s="47"/>
      <c r="E18" s="23">
        <v>1</v>
      </c>
      <c r="F18" s="56" t="s">
        <v>11</v>
      </c>
      <c r="G18" s="56"/>
      <c r="H18" s="56">
        <f>IF(G18=Validation!B4,Validation!C4,IF('Screening Checklist'!G18=Validation!B5,Validation!C5,IF('Screening Checklist'!G18=Validation!B6,Validation!C6,IF('Screening Checklist'!G18=Validation!B7,Validation!C7,IF('Screening Checklist'!G18=Validation!B8,Validation!C8,IF('Screening Checklist'!G18=Validation!B9,Validation!C9,IF('Screening Checklist'!G18=Validation!B10,Validation!C10,0)))))))</f>
        <v>0</v>
      </c>
      <c r="I18" s="47"/>
      <c r="J18" s="73"/>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row>
    <row r="19" spans="4:58" s="44" customFormat="1" ht="38" customHeight="1">
      <c r="D19" s="47"/>
      <c r="E19" s="23">
        <f>E18+1</f>
        <v>2</v>
      </c>
      <c r="F19" s="56" t="s">
        <v>271</v>
      </c>
      <c r="G19" s="56"/>
      <c r="H19" s="56">
        <f>IF(G19=Validation!B13,Validation!C13,IF('Screening Checklist'!G19=Validation!B14,Validation!C14,IF('Screening Checklist'!G19=Validation!B15,Validation!C15,IF('Screening Checklist'!G19=Validation!B16,Validation!C16,0))))</f>
        <v>0</v>
      </c>
      <c r="I19" s="47"/>
      <c r="J19" s="73"/>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row>
    <row r="20" spans="4:58" s="26" customFormat="1" ht="40.5" customHeight="1">
      <c r="D20" s="24"/>
      <c r="E20" s="23">
        <f>E19+1</f>
        <v>3</v>
      </c>
      <c r="F20" s="118" t="s">
        <v>272</v>
      </c>
      <c r="G20" s="25"/>
      <c r="H20" s="56">
        <f>IF(G20=Validation!B19,Validation!C19,IF('Screening Checklist'!G20=Validation!B20,Validation!C20,IF('Screening Checklist'!G20=Validation!B21,Validation!C21,IF(G20=Validation!B22,Validation!C22,0))))</f>
        <v>0</v>
      </c>
      <c r="I20" s="24"/>
      <c r="J20" s="43"/>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row>
    <row r="21" spans="4:58" s="44" customFormat="1" ht="34">
      <c r="D21" s="47"/>
      <c r="E21" s="23">
        <v>4</v>
      </c>
      <c r="F21" s="56" t="s">
        <v>15</v>
      </c>
      <c r="G21" s="56"/>
      <c r="H21" s="56">
        <f>IF(G21=Validation!B25,Validation!C25,IF(G21=Validation!B26,Validation!C26,IF('Screening Checklist'!G21=Validation!B27,Validation!C27,IF('Screening Checklist'!G21=Validation!B28,Validation!C28))))</f>
        <v>0</v>
      </c>
      <c r="I21" s="47"/>
      <c r="J21" s="73"/>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row>
    <row r="22" spans="4:58" s="44" customFormat="1" ht="17">
      <c r="D22" s="47"/>
      <c r="E22" s="23">
        <v>5</v>
      </c>
      <c r="F22" s="56" t="s">
        <v>16</v>
      </c>
      <c r="G22" s="56"/>
      <c r="H22" s="56">
        <f>IF(G22=Validation!B31,Validation!C31,IF('Screening Checklist'!G22=Validation!B32,Validation!C32,IF('Screening Checklist'!G22=Validation!B33,Validation!C33)))</f>
        <v>0</v>
      </c>
      <c r="I22" s="47"/>
      <c r="J22" s="73"/>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row>
    <row r="23" spans="4:58" s="44" customFormat="1" ht="38" customHeight="1">
      <c r="D23" s="47"/>
      <c r="E23" s="23">
        <f>E22+1</f>
        <v>6</v>
      </c>
      <c r="F23" s="56" t="s">
        <v>17</v>
      </c>
      <c r="G23" s="56"/>
      <c r="H23" s="56">
        <f>IF(G23=Validation!B36,Validation!C36,IF(G23=Validation!B37,Validation!C37,IF('Screening Checklist'!G23=Validation!B38,Validation!C38)))</f>
        <v>0</v>
      </c>
      <c r="I23" s="47"/>
      <c r="J23" s="73"/>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row>
    <row r="24" spans="4:58" s="44" customFormat="1" ht="69" customHeight="1">
      <c r="D24" s="47"/>
      <c r="E24" s="23">
        <v>7</v>
      </c>
      <c r="F24" s="56" t="s">
        <v>18</v>
      </c>
      <c r="G24" s="56"/>
      <c r="H24" s="56">
        <f>IF(G24=Validation!B41,Validation!C41,IF(G24=Validation!B42,Validation!C42,IF('Screening Checklist'!G24=Validation!B43,Validation!C43)))</f>
        <v>0</v>
      </c>
      <c r="I24" s="47"/>
      <c r="J24" s="73"/>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row>
    <row r="25" spans="4:58">
      <c r="D25" s="47"/>
      <c r="E25" s="34"/>
      <c r="F25" s="54"/>
      <c r="G25" s="57"/>
      <c r="H25" s="57"/>
      <c r="I25" s="1"/>
    </row>
    <row r="26" spans="4:58">
      <c r="D26" s="47"/>
      <c r="E26" s="70" t="s">
        <v>19</v>
      </c>
      <c r="F26" s="71" t="s">
        <v>20</v>
      </c>
      <c r="G26" s="71"/>
      <c r="H26" s="71"/>
      <c r="I26" s="1"/>
    </row>
    <row r="27" spans="4:58" ht="126.75" customHeight="1">
      <c r="D27" s="47"/>
      <c r="E27" s="23">
        <v>1</v>
      </c>
      <c r="F27" s="56" t="s">
        <v>21</v>
      </c>
      <c r="G27" s="60"/>
      <c r="H27" s="56">
        <f>IF(G27=Validation!B46,Validation!C46,IF(G27=Validation!B47,Validation!C47,IF('Screening Checklist'!G27=Validation!B48,Validation!C48)))</f>
        <v>0</v>
      </c>
      <c r="I27" s="1"/>
    </row>
    <row r="28" spans="4:58" ht="156" customHeight="1">
      <c r="D28" s="47"/>
      <c r="E28" s="23">
        <v>2</v>
      </c>
      <c r="F28" s="56" t="s">
        <v>23</v>
      </c>
      <c r="G28" s="56" t="s">
        <v>97</v>
      </c>
      <c r="H28" s="56" t="str">
        <f>IF(G28=Validation!B51,Validation!C51,IF(G28=Validation!B52,Validation!C52,IF('Screening Checklist'!G28=Validation!B53,Validation!C53,IF('Screening Checklist'!G28=Validation!B54,Validation!C54,IF('Screening Checklist'!G28=Validation!B55,Validation!C55,IF('Screening Checklist'!G28=Validation!B56,Validation!C56))))))</f>
        <v>We understand the regulatory and policy environment has changed a lot and can be confusing at times. For example, for a few years, if your PV system generated execess electricity that you did not immediately consume, you could sell that extra power to EVN for a large Feed-in-Tarrif (FIT). However, as of January 2021, there is no FIT in place.  Nonethless, investing in PV can bring benefits and there are resources in our guide available to help you navigate the regulatory environment.</v>
      </c>
      <c r="I28" s="1"/>
    </row>
    <row r="29" spans="4:58" ht="48" customHeight="1">
      <c r="D29" s="47"/>
      <c r="E29" s="23">
        <v>3</v>
      </c>
      <c r="F29" s="56" t="s">
        <v>273</v>
      </c>
      <c r="G29" s="61" t="s">
        <v>105</v>
      </c>
      <c r="H29" s="56" t="str">
        <f>IF(G29=Validation!B59,Validation!C59,IF(G29=Validation!B60,Validation!C60,IF('Screening Checklist'!G29=Validation!B61,Validation!C61,IF('Screening Checklist'!G29=Validation!B62,Validation!C62,IF('Screening Checklist'!G29=Validation!B63,Validation!C63)))))</f>
        <v>Turnkey Advantages: You own the PV system and the effective cost of elecricity is zero once you pay off the financing.
Turnkey Disadvantages: There can be a major upfront cost, and you need to be able to take out a line of credit. The operations and maintenance contract is normally as additonal cost.</v>
      </c>
      <c r="I29" s="1"/>
    </row>
    <row r="30" spans="4:58" ht="109.5" customHeight="1">
      <c r="D30" s="47"/>
      <c r="E30" s="23">
        <v>4</v>
      </c>
      <c r="F30" s="62" t="s">
        <v>274</v>
      </c>
      <c r="G30" s="61" t="s">
        <v>22</v>
      </c>
      <c r="H30" s="56" t="str">
        <f>IF(G30=Validation!B66,Validation!C66,IF('Screening Checklist'!G30=Validation!B67,Validation!C67,IF('Screening Checklist'!G30=Validation!B68,Validation!C68)))</f>
        <v>If your factory's  operational schedule and electricity consumption patterns overlap with the time of day that the sun is shining brightest on your roof, then you would derive maximum benefit from a rooftop PV system. If you primarily need the electricity at night when the sun does not shine, then you will likely not be able to maximize advantage of PV elecricity generated.</v>
      </c>
      <c r="I30" s="1"/>
    </row>
    <row r="31" spans="4:58">
      <c r="D31" s="47"/>
      <c r="E31" s="37"/>
      <c r="I31" s="1"/>
    </row>
    <row r="32" spans="4:58">
      <c r="D32" s="47"/>
      <c r="E32" s="31" t="s">
        <v>25</v>
      </c>
      <c r="F32" s="50" t="s">
        <v>26</v>
      </c>
      <c r="G32" s="50"/>
      <c r="H32" s="50"/>
      <c r="I32" s="1"/>
    </row>
    <row r="33" spans="1:58" ht="37">
      <c r="D33" s="47"/>
      <c r="E33" s="23">
        <v>1</v>
      </c>
      <c r="F33" s="62" t="s">
        <v>27</v>
      </c>
      <c r="G33" s="74">
        <v>0</v>
      </c>
      <c r="H33" s="75" t="str">
        <f>(G33/10)*5*30 &amp; " kWh per month can be potentially generated with the available rooftop space (Assumptions: 10 m2 per KW, 5 hours average of sun per day, module efficiency and size are not considered for this calculation)"</f>
        <v>0 kWh per month can be potentially generated with the available rooftop space (Assumptions: 10 m2 per KW, 5 hours average of sun per day, module efficiency and size are not considered for this calculation)</v>
      </c>
      <c r="I33" s="1"/>
    </row>
    <row r="34" spans="1:58" ht="105.75" customHeight="1">
      <c r="D34" s="47"/>
      <c r="E34" s="33">
        <v>2</v>
      </c>
      <c r="F34" s="63" t="s">
        <v>28</v>
      </c>
      <c r="G34" s="51"/>
      <c r="H34" s="51" t="str">
        <f>IF(G34=Validation!B71,Validation!C71,IF('Screening Checklist'!G34=Validation!B72,Validation!C72,IF('Screening Checklist'!G34=Validation!B73,Validation!C73)))</f>
        <v>The roof must be able to hold the PV panels' weight, and that of its accessories (e.g., racking, inverters, etc.). If the roof needs repairs or reinforcement, now is a good time to get all of that done and approved by code officials.</v>
      </c>
      <c r="I34" s="1"/>
      <c r="J34" s="42"/>
    </row>
    <row r="35" spans="1:58" ht="34">
      <c r="D35" s="47"/>
      <c r="E35" s="33">
        <v>3</v>
      </c>
      <c r="F35" s="51" t="s">
        <v>29</v>
      </c>
      <c r="G35" s="51"/>
      <c r="H35" s="51" t="str">
        <f>IF('Screening Checklist'!G35=Validation!B76,Validation!C76,IF('Screening Checklist'!G35=Validation!B77,Validation!C77,IF('Screening Checklist'!G35=Validation!B78,Validation!C78,IF('Screening Checklist'!G35=Validation!B120,Validation!C120))))</f>
        <v xml:space="preserve">A roof's steepness can impact either how much PV power a panel will produce, or how much it will cost to mount the panels at the optimal angle towards the sun. </v>
      </c>
      <c r="I35" s="1"/>
    </row>
    <row r="36" spans="1:58" ht="50.25" customHeight="1">
      <c r="D36" s="47"/>
      <c r="E36" s="33">
        <v>4</v>
      </c>
      <c r="F36" s="63" t="s">
        <v>276</v>
      </c>
      <c r="G36" s="51"/>
      <c r="H36" s="51" t="str">
        <f>IF(G36=Validation!B81,Validation!C81,IF('Screening Checklist'!G36=Validation!B82,Validation!C82,IF('Screening Checklist'!G36=Validation!B83,Validation!C83)))</f>
        <v>PV systems require approximately 8-10 square meters of space for each kW installed. A PV system needs a flat or angled surface (ideally oriented in a south-facing direction for maximum sun exposure) that is free from barriers and impediments such as walls, vents, skylights, air-conditioner equipment, walkways, etc.</v>
      </c>
      <c r="I36" s="1"/>
    </row>
    <row r="37" spans="1:58" ht="17">
      <c r="D37" s="47"/>
      <c r="E37" s="33">
        <v>5</v>
      </c>
      <c r="F37" s="51" t="s">
        <v>31</v>
      </c>
      <c r="G37" s="51"/>
      <c r="H37" s="51" t="str">
        <f>IF(G37=Validation!B86,Validation!C86,IF('Screening Checklist'!G37=Validation!B87,Validation!C87,IF('Screening Checklist'!G37=Validation!B88,Validation!C88)))</f>
        <v>This question is being asked for code compliance purposes.</v>
      </c>
      <c r="I37" s="1"/>
    </row>
    <row r="38" spans="1:58" ht="68">
      <c r="D38" s="47"/>
      <c r="E38" s="33">
        <v>6</v>
      </c>
      <c r="F38" s="63" t="s">
        <v>32</v>
      </c>
      <c r="G38" s="51"/>
      <c r="H38" s="51" t="str">
        <f>IF(G38=Validation!B91,Validation!C91,IF('Screening Checklist'!G38=Validation!B92,Validation!C92,IF('Screening Checklist'!G38=Validation!B93,Validation!C93,0)))</f>
        <v>The accumulation of dust, soot, or other particulates prevents sunlight from hitting the panels, causing a drop in PV panel efficiency, which translates to a decline in the amount of power produced and lost income for their operators. But cleaning PV panels carries a cost as well. See ongoing research at the National Renewable Energy Laboratory (NREL): https://www.nrel.gov/news/features/2021/scientists-studying-solar-try-solving-a-dusty-problem.html</v>
      </c>
      <c r="I38" s="1"/>
    </row>
    <row r="39" spans="1:58" ht="65.25" customHeight="1">
      <c r="D39" s="47"/>
      <c r="E39" s="33">
        <v>7</v>
      </c>
      <c r="F39" s="51" t="s">
        <v>33</v>
      </c>
      <c r="G39" s="51"/>
      <c r="H39" s="51">
        <f>IF(G39=Validation!B96,Validation!C96,IF('Screening Checklist'!G39=Validation!B97,Validation!C97,IF('Screening Checklist'!G39=Validation!B98,Validation!C98)))</f>
        <v>0</v>
      </c>
      <c r="I39" s="1"/>
      <c r="L39" s="40"/>
    </row>
    <row r="40" spans="1:58">
      <c r="D40" s="47"/>
      <c r="E40" s="46"/>
      <c r="I40" s="1"/>
    </row>
    <row r="41" spans="1:58">
      <c r="D41" s="47"/>
      <c r="E41" s="31" t="s">
        <v>34</v>
      </c>
      <c r="F41" s="50" t="s">
        <v>35</v>
      </c>
      <c r="G41" s="50"/>
      <c r="H41" s="50"/>
      <c r="I41" s="1"/>
    </row>
    <row r="42" spans="1:58" ht="51">
      <c r="D42" s="47"/>
      <c r="E42" s="33">
        <v>1</v>
      </c>
      <c r="F42" s="51" t="s">
        <v>36</v>
      </c>
      <c r="G42" s="61"/>
      <c r="H42" s="51" t="str">
        <f>IF(G42=Validation!B101,Validation!C101,IF('Screening Checklist'!G42=Validation!B102,Validation!C102,IF('Screening Checklist'!G42=Validation!B103,Validation!C103)))</f>
        <v xml:space="preserve">Whether the facility operator owns or leases the building and land can influence PV investment decisions. Landlords sometimes are not incentivized to invest in PV on behalf of their tenants if there is no profitable investment angle or cost-saving opportunity for the owner. However, there are ways landlords can be incentivized to permit the facility operator to install PV, for the benefit of both parties.. </v>
      </c>
      <c r="I42" s="1"/>
      <c r="L42" s="40"/>
    </row>
    <row r="43" spans="1:58" ht="54" customHeight="1">
      <c r="D43" s="47"/>
      <c r="E43" s="33">
        <v>2</v>
      </c>
      <c r="F43" s="63" t="s">
        <v>37</v>
      </c>
      <c r="G43" s="61" t="s">
        <v>22</v>
      </c>
      <c r="H43" s="5" t="str">
        <f>IF(G43=Validation!B106,Validation!C106,IF('Screening Checklist'!G43=Validation!B107,Validation!C107,IF('Screening Checklist'!G43=Validation!B108,Validation!C108)))</f>
        <v>•	If leasing the factory building, determine land and building leasing agreement conditions to see if the contract term is long enough to enable a payback on the PV system (e.g., a facility lease of at least 10 years). 
•	Explore whether the commercial landlord or industrial park would be interested in providing PV energy as a service to tenants.</v>
      </c>
      <c r="I43" s="1"/>
    </row>
    <row r="44" spans="1:58" ht="85">
      <c r="D44" s="47"/>
      <c r="E44" s="33">
        <v>3</v>
      </c>
      <c r="F44" s="63" t="s">
        <v>39</v>
      </c>
      <c r="G44" s="61"/>
      <c r="H44" s="51" t="str">
        <f>IF(G44=Validation!B111,Validation!C111,IF('Screening Checklist'!G44=Validation!B112,Validation!C112,IF('Screening Checklist'!G44=Validation!B113,Validation!C113)))</f>
        <v>In the apparel industry, fire-related hazard is a significant risk as it can result in property damage or even fatal accidents. As procurement of rooftop PV is still relatively new in Vietnam, equipment and installation standards are still under development. It is therefore critical for the site owner to understand the risks of a particular fault occurring and the severity of the consequences ensued. Fire risk analysis can be conducted by insurance companies or by the installers and operators of PV systems. 
•	Involve your facility’s health and safety personnel during early stages to ensure proper fire risk analysis and mitigation from PV system installers.</v>
      </c>
      <c r="I44" s="1"/>
    </row>
    <row r="45" spans="1:58" s="2" customFormat="1">
      <c r="D45" s="47"/>
      <c r="E45" s="38"/>
      <c r="F45" s="49"/>
      <c r="G45" s="49"/>
      <c r="H45" s="49"/>
      <c r="I45" s="1"/>
      <c r="J45" s="4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row>
    <row r="46" spans="1:58" ht="19">
      <c r="A46" s="2"/>
      <c r="F46" s="65"/>
      <c r="G46" s="66"/>
      <c r="H46" s="66"/>
    </row>
    <row r="47" spans="1:58" ht="19" customHeight="1">
      <c r="D47" s="128" t="s">
        <v>278</v>
      </c>
      <c r="E47" s="128"/>
      <c r="F47" s="128"/>
      <c r="G47" s="128"/>
      <c r="H47" s="128"/>
      <c r="I47" s="128"/>
    </row>
    <row r="48" spans="1:58" ht="19" customHeight="1">
      <c r="D48" s="128"/>
      <c r="E48" s="128"/>
      <c r="F48" s="128"/>
      <c r="G48" s="128"/>
      <c r="H48" s="128"/>
      <c r="I48" s="128"/>
    </row>
    <row r="49" spans="4:8" s="1" customFormat="1">
      <c r="D49" s="47"/>
      <c r="E49" s="29"/>
      <c r="F49" s="49"/>
      <c r="G49" s="49"/>
      <c r="H49" s="49"/>
    </row>
    <row r="50" spans="4:8" s="1" customFormat="1">
      <c r="D50" s="47"/>
      <c r="E50" s="29"/>
      <c r="F50" s="49"/>
      <c r="G50" s="49"/>
      <c r="H50" s="49"/>
    </row>
    <row r="51" spans="4:8" s="1" customFormat="1">
      <c r="D51" s="47"/>
      <c r="E51" s="29"/>
      <c r="F51" s="49"/>
      <c r="G51" s="49"/>
      <c r="H51" s="49"/>
    </row>
    <row r="52" spans="4:8" s="1" customFormat="1">
      <c r="D52" s="47"/>
      <c r="E52" s="29"/>
      <c r="F52" s="49"/>
      <c r="G52" s="49"/>
      <c r="H52" s="49"/>
    </row>
    <row r="53" spans="4:8" s="1" customFormat="1">
      <c r="D53" s="47"/>
      <c r="E53" s="29"/>
      <c r="F53" s="49"/>
      <c r="G53" s="49"/>
      <c r="H53" s="49"/>
    </row>
    <row r="54" spans="4:8" s="1" customFormat="1">
      <c r="D54" s="47"/>
      <c r="E54" s="29"/>
      <c r="F54" s="49"/>
      <c r="G54" s="49"/>
      <c r="H54" s="49"/>
    </row>
    <row r="55" spans="4:8" s="1" customFormat="1">
      <c r="D55" s="47"/>
      <c r="E55" s="29"/>
      <c r="F55" s="49"/>
      <c r="G55" s="49"/>
      <c r="H55" s="49"/>
    </row>
    <row r="56" spans="4:8" s="1" customFormat="1">
      <c r="D56" s="47"/>
      <c r="E56" s="29"/>
      <c r="F56" s="49"/>
      <c r="G56" s="49"/>
      <c r="H56" s="49"/>
    </row>
    <row r="57" spans="4:8" s="1" customFormat="1">
      <c r="D57" s="47"/>
      <c r="E57" s="29"/>
      <c r="F57" s="49"/>
      <c r="G57" s="49"/>
      <c r="H57" s="49"/>
    </row>
    <row r="58" spans="4:8" s="1" customFormat="1">
      <c r="D58" s="47"/>
      <c r="E58" s="29"/>
      <c r="F58" s="49"/>
      <c r="G58" s="49"/>
      <c r="H58" s="49"/>
    </row>
    <row r="59" spans="4:8" s="1" customFormat="1">
      <c r="D59" s="47"/>
      <c r="E59" s="29"/>
      <c r="F59" s="49"/>
      <c r="G59" s="49"/>
      <c r="H59" s="49"/>
    </row>
    <row r="60" spans="4:8" s="1" customFormat="1">
      <c r="D60" s="47"/>
      <c r="E60" s="29"/>
      <c r="F60" s="49"/>
      <c r="G60" s="49"/>
      <c r="H60" s="49"/>
    </row>
    <row r="61" spans="4:8" s="1" customFormat="1">
      <c r="D61" s="47"/>
      <c r="E61" s="29"/>
      <c r="F61" s="49"/>
      <c r="G61" s="49"/>
      <c r="H61" s="49"/>
    </row>
    <row r="62" spans="4:8" s="1" customFormat="1">
      <c r="D62" s="47"/>
      <c r="E62" s="29"/>
      <c r="F62" s="49"/>
      <c r="G62" s="49"/>
      <c r="H62" s="49"/>
    </row>
    <row r="63" spans="4:8" s="1" customFormat="1">
      <c r="D63" s="47"/>
      <c r="E63" s="29"/>
      <c r="F63" s="49"/>
      <c r="G63" s="49"/>
      <c r="H63" s="49"/>
    </row>
    <row r="64" spans="4:8" s="1" customFormat="1">
      <c r="D64" s="47"/>
      <c r="E64" s="29"/>
      <c r="F64" s="49"/>
      <c r="G64" s="49"/>
      <c r="H64" s="49"/>
    </row>
    <row r="65" spans="4:8" s="1" customFormat="1">
      <c r="D65" s="47"/>
      <c r="E65" s="29"/>
      <c r="F65" s="49"/>
      <c r="G65" s="49"/>
      <c r="H65" s="49"/>
    </row>
    <row r="66" spans="4:8" s="1" customFormat="1">
      <c r="D66" s="47"/>
      <c r="E66" s="29"/>
      <c r="F66" s="49"/>
      <c r="G66" s="49"/>
      <c r="H66" s="49"/>
    </row>
    <row r="67" spans="4:8" s="1" customFormat="1">
      <c r="D67" s="47"/>
      <c r="E67" s="29"/>
      <c r="F67" s="49"/>
      <c r="G67" s="49"/>
      <c r="H67" s="49"/>
    </row>
    <row r="68" spans="4:8" s="1" customFormat="1">
      <c r="D68" s="47"/>
      <c r="E68" s="29"/>
      <c r="F68" s="49"/>
      <c r="G68" s="49"/>
      <c r="H68" s="49"/>
    </row>
    <row r="69" spans="4:8" s="1" customFormat="1">
      <c r="D69" s="47"/>
      <c r="E69" s="29"/>
      <c r="F69" s="49"/>
      <c r="G69" s="49"/>
      <c r="H69" s="49"/>
    </row>
    <row r="70" spans="4:8" s="1" customFormat="1">
      <c r="D70" s="47"/>
      <c r="E70" s="29"/>
      <c r="F70" s="49"/>
      <c r="G70" s="49"/>
      <c r="H70" s="49"/>
    </row>
    <row r="71" spans="4:8" s="1" customFormat="1">
      <c r="D71" s="47"/>
      <c r="E71" s="29"/>
      <c r="F71" s="49"/>
      <c r="G71" s="49"/>
      <c r="H71" s="49"/>
    </row>
    <row r="72" spans="4:8" s="1" customFormat="1">
      <c r="D72" s="47"/>
      <c r="E72" s="29"/>
      <c r="F72" s="49"/>
      <c r="G72" s="49"/>
      <c r="H72" s="49"/>
    </row>
    <row r="73" spans="4:8" s="1" customFormat="1">
      <c r="D73" s="47"/>
      <c r="E73" s="29"/>
      <c r="F73" s="49"/>
      <c r="G73" s="49"/>
      <c r="H73" s="49"/>
    </row>
    <row r="74" spans="4:8" s="1" customFormat="1">
      <c r="D74" s="47"/>
      <c r="E74" s="29"/>
      <c r="F74" s="49"/>
      <c r="G74" s="49"/>
      <c r="H74" s="49"/>
    </row>
    <row r="75" spans="4:8" s="1" customFormat="1">
      <c r="D75" s="47"/>
      <c r="E75" s="29"/>
      <c r="F75" s="49"/>
      <c r="G75" s="49"/>
      <c r="H75" s="49"/>
    </row>
    <row r="76" spans="4:8" s="1" customFormat="1">
      <c r="D76" s="47"/>
      <c r="E76" s="29"/>
      <c r="F76" s="49"/>
      <c r="G76" s="49"/>
      <c r="H76" s="49"/>
    </row>
    <row r="77" spans="4:8" s="1" customFormat="1">
      <c r="D77" s="47"/>
      <c r="E77" s="29"/>
      <c r="F77" s="49"/>
      <c r="G77" s="49"/>
      <c r="H77" s="49"/>
    </row>
    <row r="78" spans="4:8" s="1" customFormat="1">
      <c r="D78" s="47"/>
      <c r="E78" s="29"/>
      <c r="F78" s="49"/>
      <c r="G78" s="49"/>
      <c r="H78" s="49"/>
    </row>
    <row r="79" spans="4:8" s="1" customFormat="1">
      <c r="D79" s="47"/>
      <c r="E79" s="29"/>
      <c r="F79" s="49"/>
      <c r="G79" s="49"/>
      <c r="H79" s="49"/>
    </row>
    <row r="80" spans="4:8" s="1" customFormat="1">
      <c r="D80" s="47"/>
      <c r="E80" s="29"/>
      <c r="F80" s="49"/>
      <c r="G80" s="49"/>
      <c r="H80" s="49"/>
    </row>
    <row r="81" spans="4:8" s="1" customFormat="1">
      <c r="D81" s="47"/>
      <c r="E81" s="29"/>
      <c r="F81" s="49"/>
      <c r="G81" s="49"/>
      <c r="H81" s="49"/>
    </row>
    <row r="82" spans="4:8" s="1" customFormat="1">
      <c r="D82" s="47"/>
      <c r="E82" s="29"/>
      <c r="F82" s="49"/>
      <c r="G82" s="49"/>
      <c r="H82" s="49"/>
    </row>
    <row r="83" spans="4:8" s="1" customFormat="1">
      <c r="D83" s="47"/>
      <c r="E83" s="29"/>
      <c r="F83" s="49"/>
      <c r="G83" s="49"/>
      <c r="H83" s="49"/>
    </row>
    <row r="84" spans="4:8" s="1" customFormat="1">
      <c r="D84" s="47"/>
      <c r="E84" s="29"/>
      <c r="F84" s="49"/>
      <c r="G84" s="49"/>
      <c r="H84" s="49"/>
    </row>
    <row r="85" spans="4:8" s="1" customFormat="1">
      <c r="D85" s="47"/>
      <c r="E85" s="29"/>
      <c r="F85" s="49"/>
      <c r="G85" s="49"/>
      <c r="H85" s="49"/>
    </row>
    <row r="86" spans="4:8" s="1" customFormat="1">
      <c r="D86" s="47"/>
      <c r="E86" s="29"/>
      <c r="F86" s="49"/>
      <c r="G86" s="49"/>
      <c r="H86" s="49"/>
    </row>
    <row r="87" spans="4:8" s="1" customFormat="1">
      <c r="D87" s="47"/>
      <c r="E87" s="29"/>
      <c r="F87" s="49"/>
      <c r="G87" s="49"/>
      <c r="H87" s="49"/>
    </row>
    <row r="88" spans="4:8" s="1" customFormat="1">
      <c r="D88" s="47"/>
      <c r="E88" s="29"/>
      <c r="F88" s="49"/>
      <c r="G88" s="49"/>
      <c r="H88" s="49"/>
    </row>
    <row r="89" spans="4:8" s="1" customFormat="1">
      <c r="D89" s="47"/>
      <c r="E89" s="29"/>
      <c r="F89" s="49"/>
      <c r="G89" s="49"/>
      <c r="H89" s="49"/>
    </row>
    <row r="90" spans="4:8" s="1" customFormat="1">
      <c r="D90" s="47"/>
      <c r="E90" s="29"/>
      <c r="F90" s="49"/>
      <c r="G90" s="49"/>
      <c r="H90" s="49"/>
    </row>
    <row r="91" spans="4:8" s="1" customFormat="1">
      <c r="D91" s="47"/>
      <c r="E91" s="29"/>
      <c r="F91" s="49"/>
      <c r="G91" s="49"/>
      <c r="H91" s="49"/>
    </row>
    <row r="92" spans="4:8" s="1" customFormat="1">
      <c r="D92" s="47"/>
      <c r="E92" s="29"/>
      <c r="F92" s="49"/>
      <c r="G92" s="49"/>
      <c r="H92" s="49"/>
    </row>
    <row r="93" spans="4:8" s="1" customFormat="1">
      <c r="D93" s="47"/>
      <c r="E93" s="29"/>
      <c r="F93" s="49"/>
      <c r="G93" s="49"/>
      <c r="H93" s="49"/>
    </row>
    <row r="94" spans="4:8" s="1" customFormat="1">
      <c r="D94" s="47"/>
      <c r="E94" s="29"/>
      <c r="F94" s="49"/>
      <c r="G94" s="49"/>
      <c r="H94" s="49"/>
    </row>
    <row r="95" spans="4:8" s="1" customFormat="1">
      <c r="D95" s="47"/>
      <c r="E95" s="29"/>
      <c r="F95" s="49"/>
      <c r="G95" s="49"/>
      <c r="H95" s="49"/>
    </row>
    <row r="96" spans="4:8" s="1" customFormat="1">
      <c r="D96" s="47"/>
      <c r="E96" s="29"/>
      <c r="F96" s="49"/>
      <c r="G96" s="49"/>
      <c r="H96" s="49"/>
    </row>
    <row r="97" spans="4:8" s="1" customFormat="1">
      <c r="D97" s="47"/>
      <c r="E97" s="29"/>
      <c r="F97" s="49"/>
      <c r="G97" s="49"/>
      <c r="H97" s="49"/>
    </row>
    <row r="98" spans="4:8" s="1" customFormat="1">
      <c r="D98" s="47"/>
      <c r="E98" s="29"/>
      <c r="F98" s="49"/>
      <c r="G98" s="49"/>
      <c r="H98" s="49"/>
    </row>
    <row r="99" spans="4:8" s="1" customFormat="1">
      <c r="D99" s="47"/>
      <c r="E99" s="29"/>
      <c r="F99" s="49"/>
      <c r="G99" s="49"/>
      <c r="H99" s="49"/>
    </row>
    <row r="100" spans="4:8" s="1" customFormat="1">
      <c r="D100" s="47"/>
      <c r="E100" s="29"/>
      <c r="F100" s="49"/>
      <c r="G100" s="49"/>
      <c r="H100" s="49"/>
    </row>
    <row r="101" spans="4:8" s="1" customFormat="1">
      <c r="D101" s="47"/>
      <c r="E101" s="29"/>
      <c r="F101" s="49"/>
      <c r="G101" s="49"/>
      <c r="H101" s="49"/>
    </row>
    <row r="102" spans="4:8" s="1" customFormat="1">
      <c r="D102" s="47"/>
      <c r="E102" s="29"/>
      <c r="F102" s="49"/>
      <c r="G102" s="49"/>
      <c r="H102" s="49"/>
    </row>
    <row r="103" spans="4:8" s="1" customFormat="1">
      <c r="D103" s="47"/>
      <c r="E103" s="29"/>
      <c r="F103" s="49"/>
      <c r="G103" s="49"/>
      <c r="H103" s="49"/>
    </row>
    <row r="104" spans="4:8" s="1" customFormat="1">
      <c r="D104" s="47"/>
      <c r="E104" s="29"/>
      <c r="F104" s="49"/>
      <c r="G104" s="49"/>
      <c r="H104" s="49"/>
    </row>
    <row r="105" spans="4:8" s="1" customFormat="1">
      <c r="D105" s="47"/>
      <c r="E105" s="29"/>
      <c r="F105" s="49"/>
      <c r="G105" s="49"/>
      <c r="H105" s="49"/>
    </row>
    <row r="106" spans="4:8" s="1" customFormat="1">
      <c r="D106" s="47"/>
      <c r="E106" s="29"/>
      <c r="F106" s="49"/>
      <c r="G106" s="49"/>
      <c r="H106" s="49"/>
    </row>
    <row r="107" spans="4:8" s="1" customFormat="1">
      <c r="D107" s="47"/>
      <c r="E107" s="29"/>
      <c r="F107" s="49"/>
      <c r="G107" s="49"/>
      <c r="H107" s="49"/>
    </row>
    <row r="108" spans="4:8" s="1" customFormat="1">
      <c r="D108" s="47"/>
      <c r="E108" s="29"/>
      <c r="F108" s="49"/>
      <c r="G108" s="49"/>
      <c r="H108" s="49"/>
    </row>
    <row r="109" spans="4:8" s="1" customFormat="1">
      <c r="D109" s="47"/>
      <c r="E109" s="29"/>
      <c r="F109" s="49"/>
      <c r="G109" s="49"/>
      <c r="H109" s="49"/>
    </row>
    <row r="110" spans="4:8" s="1" customFormat="1">
      <c r="D110" s="47"/>
      <c r="E110" s="29"/>
      <c r="F110" s="49"/>
      <c r="G110" s="49"/>
      <c r="H110" s="49"/>
    </row>
    <row r="111" spans="4:8" s="1" customFormat="1">
      <c r="D111" s="47"/>
      <c r="E111" s="29"/>
      <c r="F111" s="49"/>
      <c r="G111" s="49"/>
      <c r="H111" s="49"/>
    </row>
    <row r="112" spans="4:8" s="1" customFormat="1">
      <c r="D112" s="47"/>
      <c r="E112" s="29"/>
      <c r="F112" s="49"/>
      <c r="G112" s="49"/>
      <c r="H112" s="49"/>
    </row>
    <row r="113" spans="4:8" s="1" customFormat="1">
      <c r="D113" s="47"/>
      <c r="E113" s="29"/>
      <c r="F113" s="49"/>
      <c r="G113" s="49"/>
      <c r="H113" s="49"/>
    </row>
    <row r="114" spans="4:8" s="1" customFormat="1">
      <c r="D114" s="47"/>
      <c r="E114" s="29"/>
      <c r="F114" s="49"/>
      <c r="G114" s="49"/>
      <c r="H114" s="49"/>
    </row>
    <row r="115" spans="4:8" s="1" customFormat="1">
      <c r="D115" s="47"/>
      <c r="E115" s="29"/>
      <c r="F115" s="49"/>
      <c r="G115" s="49"/>
      <c r="H115" s="49"/>
    </row>
    <row r="116" spans="4:8" s="1" customFormat="1">
      <c r="D116" s="47"/>
      <c r="E116" s="29"/>
      <c r="F116" s="49"/>
      <c r="G116" s="49"/>
      <c r="H116" s="49"/>
    </row>
    <row r="117" spans="4:8" s="1" customFormat="1">
      <c r="D117" s="47"/>
      <c r="E117" s="29"/>
      <c r="F117" s="49"/>
      <c r="G117" s="49"/>
      <c r="H117" s="49"/>
    </row>
    <row r="118" spans="4:8" s="1" customFormat="1">
      <c r="D118" s="47"/>
      <c r="E118" s="29"/>
      <c r="F118" s="49"/>
      <c r="G118" s="49"/>
      <c r="H118" s="49"/>
    </row>
    <row r="119" spans="4:8" s="1" customFormat="1">
      <c r="D119" s="47"/>
      <c r="E119" s="29"/>
      <c r="F119" s="49"/>
      <c r="G119" s="49"/>
      <c r="H119" s="49"/>
    </row>
    <row r="120" spans="4:8" s="1" customFormat="1">
      <c r="D120" s="47"/>
      <c r="E120" s="29"/>
      <c r="F120" s="49"/>
      <c r="G120" s="49"/>
      <c r="H120" s="49"/>
    </row>
    <row r="121" spans="4:8" s="1" customFormat="1">
      <c r="D121" s="47"/>
      <c r="E121" s="29"/>
      <c r="F121" s="49"/>
      <c r="G121" s="49"/>
      <c r="H121" s="49"/>
    </row>
    <row r="122" spans="4:8" s="1" customFormat="1">
      <c r="D122" s="47"/>
      <c r="E122" s="29"/>
      <c r="F122" s="49"/>
      <c r="G122" s="49"/>
      <c r="H122" s="49"/>
    </row>
    <row r="123" spans="4:8" s="1" customFormat="1">
      <c r="D123" s="47"/>
      <c r="E123" s="29"/>
      <c r="F123" s="49"/>
      <c r="G123" s="49"/>
      <c r="H123" s="49"/>
    </row>
    <row r="124" spans="4:8" s="1" customFormat="1">
      <c r="D124" s="47"/>
      <c r="E124" s="29"/>
      <c r="F124" s="49"/>
      <c r="G124" s="49"/>
      <c r="H124" s="49"/>
    </row>
    <row r="125" spans="4:8" s="1" customFormat="1">
      <c r="D125" s="47"/>
      <c r="E125" s="29"/>
      <c r="F125" s="49"/>
      <c r="G125" s="49"/>
      <c r="H125" s="49"/>
    </row>
    <row r="126" spans="4:8" s="1" customFormat="1">
      <c r="D126" s="47"/>
      <c r="E126" s="29"/>
      <c r="F126" s="49"/>
      <c r="G126" s="49"/>
      <c r="H126" s="49"/>
    </row>
    <row r="127" spans="4:8" s="1" customFormat="1">
      <c r="D127" s="47"/>
      <c r="E127" s="29"/>
      <c r="F127" s="49"/>
      <c r="G127" s="49"/>
      <c r="H127" s="49"/>
    </row>
    <row r="128" spans="4:8" s="1" customFormat="1">
      <c r="D128" s="47"/>
      <c r="E128" s="29"/>
      <c r="F128" s="49"/>
      <c r="G128" s="49"/>
      <c r="H128" s="49"/>
    </row>
    <row r="129" spans="4:8" s="1" customFormat="1">
      <c r="D129" s="47"/>
      <c r="E129" s="29"/>
      <c r="F129" s="49"/>
      <c r="G129" s="49"/>
      <c r="H129" s="49"/>
    </row>
    <row r="130" spans="4:8" s="1" customFormat="1">
      <c r="D130" s="47"/>
      <c r="E130" s="29"/>
      <c r="F130" s="49"/>
      <c r="G130" s="49"/>
      <c r="H130" s="49"/>
    </row>
    <row r="131" spans="4:8" s="1" customFormat="1">
      <c r="D131" s="47"/>
      <c r="E131" s="29"/>
      <c r="F131" s="49"/>
      <c r="G131" s="49"/>
      <c r="H131" s="49"/>
    </row>
    <row r="132" spans="4:8" s="1" customFormat="1">
      <c r="D132" s="47"/>
      <c r="E132" s="29"/>
      <c r="F132" s="49"/>
      <c r="G132" s="49"/>
      <c r="H132" s="49"/>
    </row>
    <row r="133" spans="4:8" s="1" customFormat="1">
      <c r="D133" s="47"/>
      <c r="E133" s="29"/>
      <c r="F133" s="49"/>
      <c r="G133" s="49"/>
      <c r="H133" s="49"/>
    </row>
    <row r="134" spans="4:8" s="1" customFormat="1">
      <c r="D134" s="47"/>
      <c r="E134" s="29"/>
      <c r="F134" s="49"/>
      <c r="G134" s="49"/>
      <c r="H134" s="49"/>
    </row>
    <row r="135" spans="4:8" s="1" customFormat="1">
      <c r="D135" s="47"/>
      <c r="E135" s="29"/>
      <c r="F135" s="49"/>
      <c r="G135" s="49"/>
      <c r="H135" s="49"/>
    </row>
    <row r="136" spans="4:8" s="1" customFormat="1">
      <c r="D136" s="47"/>
      <c r="E136" s="29"/>
      <c r="F136" s="49"/>
      <c r="G136" s="49"/>
      <c r="H136" s="49"/>
    </row>
    <row r="137" spans="4:8" s="1" customFormat="1">
      <c r="D137" s="47"/>
      <c r="E137" s="29"/>
      <c r="F137" s="49"/>
      <c r="G137" s="49"/>
      <c r="H137" s="49"/>
    </row>
    <row r="138" spans="4:8" s="1" customFormat="1">
      <c r="D138" s="47"/>
      <c r="E138" s="29"/>
      <c r="F138" s="49"/>
      <c r="G138" s="49"/>
      <c r="H138" s="49"/>
    </row>
    <row r="139" spans="4:8" s="1" customFormat="1">
      <c r="D139" s="47"/>
      <c r="E139" s="29"/>
      <c r="F139" s="49"/>
      <c r="G139" s="49"/>
      <c r="H139" s="49"/>
    </row>
    <row r="140" spans="4:8" s="1" customFormat="1">
      <c r="D140" s="47"/>
      <c r="E140" s="29"/>
      <c r="F140" s="49"/>
      <c r="G140" s="49"/>
      <c r="H140" s="49"/>
    </row>
    <row r="141" spans="4:8" s="1" customFormat="1">
      <c r="D141" s="47"/>
      <c r="E141" s="29"/>
      <c r="F141" s="49"/>
      <c r="G141" s="49"/>
      <c r="H141" s="49"/>
    </row>
    <row r="142" spans="4:8" s="1" customFormat="1">
      <c r="D142" s="47"/>
      <c r="E142" s="29"/>
      <c r="F142" s="49"/>
      <c r="G142" s="49"/>
      <c r="H142" s="49"/>
    </row>
    <row r="143" spans="4:8" s="1" customFormat="1">
      <c r="D143" s="47"/>
      <c r="E143" s="29"/>
      <c r="F143" s="49"/>
      <c r="G143" s="49"/>
      <c r="H143" s="49"/>
    </row>
    <row r="144" spans="4:8" s="1" customFormat="1">
      <c r="D144" s="47"/>
      <c r="E144" s="29"/>
      <c r="F144" s="49"/>
      <c r="G144" s="49"/>
      <c r="H144" s="49"/>
    </row>
    <row r="145" spans="4:8" s="1" customFormat="1">
      <c r="D145" s="47"/>
      <c r="E145" s="29"/>
      <c r="F145" s="49"/>
      <c r="G145" s="49"/>
      <c r="H145" s="49"/>
    </row>
    <row r="146" spans="4:8" s="1" customFormat="1">
      <c r="D146" s="47"/>
      <c r="E146" s="29"/>
      <c r="F146" s="49"/>
      <c r="G146" s="49"/>
      <c r="H146" s="49"/>
    </row>
    <row r="147" spans="4:8" s="1" customFormat="1">
      <c r="D147" s="47"/>
      <c r="E147" s="29"/>
      <c r="F147" s="49"/>
      <c r="G147" s="49"/>
      <c r="H147" s="49"/>
    </row>
    <row r="148" spans="4:8" s="1" customFormat="1">
      <c r="D148" s="47"/>
      <c r="E148" s="29"/>
      <c r="F148" s="49"/>
      <c r="G148" s="49"/>
      <c r="H148" s="49"/>
    </row>
    <row r="149" spans="4:8" s="1" customFormat="1">
      <c r="D149" s="47"/>
      <c r="E149" s="29"/>
      <c r="F149" s="49"/>
      <c r="G149" s="49"/>
      <c r="H149" s="49"/>
    </row>
    <row r="150" spans="4:8" s="1" customFormat="1">
      <c r="D150" s="47"/>
      <c r="E150" s="29"/>
      <c r="F150" s="49"/>
      <c r="G150" s="49"/>
      <c r="H150" s="49"/>
    </row>
    <row r="151" spans="4:8" s="1" customFormat="1">
      <c r="D151" s="47"/>
      <c r="E151" s="29"/>
      <c r="F151" s="49"/>
      <c r="G151" s="49"/>
      <c r="H151" s="49"/>
    </row>
    <row r="152" spans="4:8" s="1" customFormat="1">
      <c r="D152" s="47"/>
      <c r="E152" s="29"/>
      <c r="F152" s="49"/>
      <c r="G152" s="49"/>
      <c r="H152" s="49"/>
    </row>
    <row r="153" spans="4:8" s="1" customFormat="1">
      <c r="D153" s="47"/>
      <c r="E153" s="29"/>
      <c r="F153" s="49"/>
      <c r="G153" s="49"/>
      <c r="H153" s="49"/>
    </row>
    <row r="154" spans="4:8" s="1" customFormat="1">
      <c r="D154" s="47"/>
      <c r="E154" s="29"/>
      <c r="F154" s="49"/>
      <c r="G154" s="49"/>
      <c r="H154" s="49"/>
    </row>
    <row r="155" spans="4:8" s="1" customFormat="1">
      <c r="D155" s="47"/>
      <c r="E155" s="29"/>
      <c r="F155" s="49"/>
      <c r="G155" s="49"/>
      <c r="H155" s="49"/>
    </row>
    <row r="156" spans="4:8" s="1" customFormat="1">
      <c r="D156" s="47"/>
      <c r="E156" s="29"/>
      <c r="F156" s="49"/>
      <c r="G156" s="49"/>
      <c r="H156" s="49"/>
    </row>
    <row r="157" spans="4:8" s="1" customFormat="1">
      <c r="D157" s="47"/>
      <c r="E157" s="29"/>
      <c r="F157" s="49"/>
      <c r="G157" s="49"/>
      <c r="H157" s="49"/>
    </row>
    <row r="158" spans="4:8" s="1" customFormat="1">
      <c r="D158" s="47"/>
      <c r="E158" s="29"/>
      <c r="F158" s="49"/>
      <c r="G158" s="49"/>
      <c r="H158" s="49"/>
    </row>
    <row r="159" spans="4:8" s="1" customFormat="1">
      <c r="D159" s="47"/>
      <c r="E159" s="29"/>
      <c r="F159" s="49"/>
      <c r="G159" s="49"/>
      <c r="H159" s="49"/>
    </row>
    <row r="160" spans="4:8" s="1" customFormat="1">
      <c r="D160" s="47"/>
      <c r="E160" s="29"/>
      <c r="F160" s="49"/>
      <c r="G160" s="49"/>
      <c r="H160" s="49"/>
    </row>
    <row r="161" spans="4:8" s="1" customFormat="1">
      <c r="D161" s="47"/>
      <c r="E161" s="29"/>
      <c r="F161" s="49"/>
      <c r="G161" s="49"/>
      <c r="H161" s="49"/>
    </row>
    <row r="162" spans="4:8" s="1" customFormat="1">
      <c r="D162" s="47"/>
      <c r="E162" s="29"/>
      <c r="F162" s="49"/>
      <c r="G162" s="49"/>
      <c r="H162" s="49"/>
    </row>
    <row r="163" spans="4:8" s="1" customFormat="1">
      <c r="D163" s="47"/>
      <c r="E163" s="29"/>
      <c r="F163" s="49"/>
      <c r="G163" s="49"/>
      <c r="H163" s="49"/>
    </row>
    <row r="164" spans="4:8" s="1" customFormat="1">
      <c r="D164" s="47"/>
      <c r="E164" s="29"/>
      <c r="F164" s="49"/>
      <c r="G164" s="49"/>
      <c r="H164" s="49"/>
    </row>
    <row r="165" spans="4:8" s="1" customFormat="1">
      <c r="D165" s="47"/>
      <c r="E165" s="29"/>
      <c r="F165" s="49"/>
      <c r="G165" s="49"/>
      <c r="H165" s="49"/>
    </row>
    <row r="166" spans="4:8" s="1" customFormat="1">
      <c r="D166" s="47"/>
      <c r="E166" s="29"/>
      <c r="F166" s="49"/>
      <c r="G166" s="49"/>
      <c r="H166" s="49"/>
    </row>
    <row r="167" spans="4:8" s="1" customFormat="1">
      <c r="D167" s="47"/>
      <c r="E167" s="29"/>
      <c r="F167" s="49"/>
      <c r="G167" s="49"/>
      <c r="H167" s="49"/>
    </row>
    <row r="168" spans="4:8" s="1" customFormat="1">
      <c r="D168" s="47"/>
      <c r="E168" s="29"/>
      <c r="F168" s="49"/>
      <c r="G168" s="49"/>
      <c r="H168" s="49"/>
    </row>
    <row r="169" spans="4:8" s="1" customFormat="1">
      <c r="D169" s="47"/>
      <c r="E169" s="29"/>
      <c r="F169" s="49"/>
      <c r="G169" s="49"/>
      <c r="H169" s="49"/>
    </row>
    <row r="170" spans="4:8" s="1" customFormat="1">
      <c r="D170" s="47"/>
      <c r="E170" s="29"/>
      <c r="F170" s="49"/>
      <c r="G170" s="49"/>
      <c r="H170" s="49"/>
    </row>
    <row r="171" spans="4:8" s="1" customFormat="1">
      <c r="D171" s="47"/>
      <c r="E171" s="29"/>
      <c r="F171" s="49"/>
      <c r="G171" s="49"/>
      <c r="H171" s="49"/>
    </row>
    <row r="172" spans="4:8" s="1" customFormat="1">
      <c r="D172" s="47"/>
      <c r="E172" s="29"/>
      <c r="F172" s="49"/>
      <c r="G172" s="49"/>
      <c r="H172" s="49"/>
    </row>
    <row r="173" spans="4:8" s="1" customFormat="1">
      <c r="D173" s="47"/>
      <c r="E173" s="29"/>
      <c r="F173" s="49"/>
      <c r="G173" s="49"/>
      <c r="H173" s="49"/>
    </row>
    <row r="174" spans="4:8" s="1" customFormat="1">
      <c r="D174" s="47"/>
      <c r="E174" s="29"/>
      <c r="F174" s="49"/>
      <c r="G174" s="49"/>
      <c r="H174" s="49"/>
    </row>
    <row r="175" spans="4:8" s="1" customFormat="1">
      <c r="D175" s="47"/>
      <c r="E175" s="29"/>
      <c r="F175" s="49"/>
      <c r="G175" s="49"/>
      <c r="H175" s="49"/>
    </row>
    <row r="176" spans="4:8" s="1" customFormat="1">
      <c r="D176" s="47"/>
      <c r="E176" s="29"/>
      <c r="F176" s="49"/>
      <c r="G176" s="49"/>
      <c r="H176" s="49"/>
    </row>
    <row r="177" spans="4:8" s="1" customFormat="1">
      <c r="D177" s="47"/>
      <c r="E177" s="29"/>
      <c r="F177" s="49"/>
      <c r="G177" s="49"/>
      <c r="H177" s="49"/>
    </row>
    <row r="178" spans="4:8" s="1" customFormat="1">
      <c r="D178" s="47"/>
      <c r="E178" s="29"/>
      <c r="F178" s="49"/>
      <c r="G178" s="49"/>
      <c r="H178" s="49"/>
    </row>
    <row r="179" spans="4:8" s="1" customFormat="1">
      <c r="D179" s="47"/>
      <c r="E179" s="29"/>
      <c r="F179" s="49"/>
      <c r="G179" s="49"/>
      <c r="H179" s="49"/>
    </row>
    <row r="180" spans="4:8" s="1" customFormat="1">
      <c r="D180" s="47"/>
      <c r="E180" s="29"/>
      <c r="F180" s="49"/>
      <c r="G180" s="49"/>
      <c r="H180" s="49"/>
    </row>
    <row r="181" spans="4:8" s="1" customFormat="1">
      <c r="D181" s="47"/>
      <c r="E181" s="29"/>
      <c r="F181" s="49"/>
      <c r="G181" s="49"/>
      <c r="H181" s="49"/>
    </row>
    <row r="182" spans="4:8" s="1" customFormat="1">
      <c r="D182" s="47"/>
      <c r="E182" s="29"/>
      <c r="F182" s="49"/>
      <c r="G182" s="49"/>
      <c r="H182" s="49"/>
    </row>
    <row r="183" spans="4:8" s="1" customFormat="1">
      <c r="D183" s="47"/>
      <c r="E183" s="29"/>
      <c r="F183" s="49"/>
      <c r="G183" s="49"/>
      <c r="H183" s="49"/>
    </row>
    <row r="184" spans="4:8" s="1" customFormat="1">
      <c r="D184" s="47"/>
      <c r="E184" s="29"/>
      <c r="F184" s="49"/>
      <c r="G184" s="49"/>
      <c r="H184" s="49"/>
    </row>
    <row r="185" spans="4:8" s="1" customFormat="1">
      <c r="D185" s="47"/>
      <c r="E185" s="29"/>
      <c r="F185" s="49"/>
      <c r="G185" s="49"/>
      <c r="H185" s="49"/>
    </row>
    <row r="186" spans="4:8" s="1" customFormat="1">
      <c r="D186" s="47"/>
      <c r="E186" s="29"/>
      <c r="F186" s="49"/>
      <c r="G186" s="49"/>
      <c r="H186" s="49"/>
    </row>
    <row r="187" spans="4:8" s="1" customFormat="1">
      <c r="D187" s="47"/>
      <c r="E187" s="29"/>
      <c r="F187" s="49"/>
      <c r="G187" s="49"/>
      <c r="H187" s="49"/>
    </row>
    <row r="188" spans="4:8" s="1" customFormat="1">
      <c r="D188" s="47"/>
      <c r="E188" s="29"/>
      <c r="F188" s="49"/>
      <c r="G188" s="49"/>
      <c r="H188" s="49"/>
    </row>
    <row r="189" spans="4:8" s="1" customFormat="1">
      <c r="D189" s="47"/>
      <c r="E189" s="29"/>
      <c r="F189" s="49"/>
      <c r="G189" s="49"/>
      <c r="H189" s="49"/>
    </row>
    <row r="190" spans="4:8" s="1" customFormat="1">
      <c r="D190" s="47"/>
      <c r="E190" s="29"/>
      <c r="F190" s="49"/>
      <c r="G190" s="49"/>
      <c r="H190" s="49"/>
    </row>
    <row r="191" spans="4:8" s="1" customFormat="1">
      <c r="D191" s="47"/>
      <c r="E191" s="29"/>
      <c r="F191" s="49"/>
      <c r="G191" s="49"/>
      <c r="H191" s="49"/>
    </row>
    <row r="192" spans="4:8" s="1" customFormat="1">
      <c r="D192" s="47"/>
      <c r="E192" s="29"/>
      <c r="F192" s="49"/>
      <c r="G192" s="49"/>
      <c r="H192" s="49"/>
    </row>
    <row r="193" spans="4:8" s="1" customFormat="1">
      <c r="D193" s="47"/>
      <c r="E193" s="29"/>
      <c r="F193" s="49"/>
      <c r="G193" s="49"/>
      <c r="H193" s="49"/>
    </row>
    <row r="194" spans="4:8" s="1" customFormat="1">
      <c r="D194" s="47"/>
      <c r="E194" s="29"/>
      <c r="F194" s="49"/>
      <c r="G194" s="49"/>
      <c r="H194" s="49"/>
    </row>
    <row r="195" spans="4:8" s="1" customFormat="1">
      <c r="D195" s="47"/>
      <c r="E195" s="29"/>
      <c r="F195" s="49"/>
      <c r="G195" s="49"/>
      <c r="H195" s="49"/>
    </row>
    <row r="196" spans="4:8" s="1" customFormat="1">
      <c r="D196" s="47"/>
      <c r="E196" s="29"/>
      <c r="F196" s="49"/>
      <c r="G196" s="49"/>
      <c r="H196" s="49"/>
    </row>
    <row r="197" spans="4:8" s="1" customFormat="1">
      <c r="D197" s="47"/>
      <c r="E197" s="29"/>
      <c r="F197" s="49"/>
      <c r="G197" s="49"/>
      <c r="H197" s="49"/>
    </row>
    <row r="198" spans="4:8" s="1" customFormat="1">
      <c r="D198" s="47"/>
      <c r="E198" s="29"/>
      <c r="F198" s="49"/>
      <c r="G198" s="49"/>
      <c r="H198" s="49"/>
    </row>
    <row r="199" spans="4:8" s="1" customFormat="1">
      <c r="D199" s="47"/>
      <c r="E199" s="29"/>
      <c r="F199" s="49"/>
      <c r="G199" s="49"/>
      <c r="H199" s="49"/>
    </row>
    <row r="200" spans="4:8" s="1" customFormat="1">
      <c r="D200" s="47"/>
      <c r="E200" s="29"/>
      <c r="F200" s="49"/>
      <c r="G200" s="49"/>
      <c r="H200" s="49"/>
    </row>
    <row r="201" spans="4:8" s="1" customFormat="1">
      <c r="D201" s="47"/>
      <c r="E201" s="29"/>
      <c r="F201" s="49"/>
      <c r="G201" s="49"/>
      <c r="H201" s="49"/>
    </row>
    <row r="202" spans="4:8" s="1" customFormat="1">
      <c r="D202" s="47"/>
      <c r="E202" s="29"/>
      <c r="F202" s="49"/>
      <c r="G202" s="49"/>
      <c r="H202" s="49"/>
    </row>
    <row r="203" spans="4:8" s="1" customFormat="1">
      <c r="D203" s="47"/>
      <c r="E203" s="29"/>
      <c r="F203" s="49"/>
      <c r="G203" s="49"/>
      <c r="H203" s="49"/>
    </row>
    <row r="204" spans="4:8" s="1" customFormat="1">
      <c r="D204" s="47"/>
      <c r="E204" s="29"/>
      <c r="F204" s="49"/>
      <c r="G204" s="49"/>
      <c r="H204" s="49"/>
    </row>
    <row r="205" spans="4:8" s="1" customFormat="1">
      <c r="D205" s="47"/>
      <c r="E205" s="29"/>
      <c r="F205" s="49"/>
      <c r="G205" s="49"/>
      <c r="H205" s="49"/>
    </row>
    <row r="206" spans="4:8" s="1" customFormat="1">
      <c r="D206" s="47"/>
      <c r="E206" s="29"/>
      <c r="F206" s="49"/>
      <c r="G206" s="49"/>
      <c r="H206" s="49"/>
    </row>
    <row r="207" spans="4:8" s="1" customFormat="1">
      <c r="D207" s="47"/>
      <c r="E207" s="29"/>
      <c r="F207" s="49"/>
      <c r="G207" s="49"/>
      <c r="H207" s="49"/>
    </row>
    <row r="208" spans="4:8" s="1" customFormat="1">
      <c r="D208" s="47"/>
      <c r="E208" s="29"/>
      <c r="F208" s="49"/>
      <c r="G208" s="49"/>
      <c r="H208" s="49"/>
    </row>
    <row r="209" spans="4:8" s="1" customFormat="1">
      <c r="D209" s="47"/>
      <c r="E209" s="29"/>
      <c r="F209" s="49"/>
      <c r="G209" s="49"/>
      <c r="H209" s="49"/>
    </row>
    <row r="210" spans="4:8" s="1" customFormat="1">
      <c r="D210" s="47"/>
      <c r="E210" s="29"/>
      <c r="F210" s="49"/>
      <c r="G210" s="49"/>
      <c r="H210" s="49"/>
    </row>
    <row r="211" spans="4:8" s="1" customFormat="1">
      <c r="D211" s="47"/>
      <c r="E211" s="29"/>
      <c r="F211" s="49"/>
      <c r="G211" s="49"/>
      <c r="H211" s="49"/>
    </row>
    <row r="212" spans="4:8" s="1" customFormat="1">
      <c r="D212" s="47"/>
      <c r="E212" s="29"/>
      <c r="F212" s="49"/>
      <c r="G212" s="49"/>
      <c r="H212" s="49"/>
    </row>
    <row r="213" spans="4:8" s="1" customFormat="1">
      <c r="D213" s="47"/>
      <c r="E213" s="29"/>
      <c r="F213" s="49"/>
      <c r="G213" s="49"/>
      <c r="H213" s="49"/>
    </row>
    <row r="214" spans="4:8" s="1" customFormat="1">
      <c r="D214" s="47"/>
      <c r="E214" s="29"/>
      <c r="F214" s="49"/>
      <c r="G214" s="49"/>
      <c r="H214" s="49"/>
    </row>
    <row r="215" spans="4:8" s="1" customFormat="1">
      <c r="D215" s="47"/>
      <c r="E215" s="29"/>
      <c r="F215" s="49"/>
      <c r="G215" s="49"/>
      <c r="H215" s="49"/>
    </row>
    <row r="216" spans="4:8" s="1" customFormat="1">
      <c r="D216" s="47"/>
      <c r="E216" s="29"/>
      <c r="F216" s="49"/>
      <c r="G216" s="49"/>
      <c r="H216" s="49"/>
    </row>
    <row r="217" spans="4:8" s="1" customFormat="1">
      <c r="D217" s="47"/>
      <c r="E217" s="29"/>
      <c r="F217" s="49"/>
      <c r="G217" s="49"/>
      <c r="H217" s="49"/>
    </row>
    <row r="218" spans="4:8" s="1" customFormat="1">
      <c r="D218" s="47"/>
      <c r="E218" s="29"/>
      <c r="F218" s="49"/>
      <c r="G218" s="49"/>
      <c r="H218" s="49"/>
    </row>
    <row r="219" spans="4:8" s="1" customFormat="1">
      <c r="D219" s="47"/>
      <c r="E219" s="29"/>
      <c r="F219" s="49"/>
      <c r="G219" s="49"/>
      <c r="H219" s="49"/>
    </row>
    <row r="220" spans="4:8" s="1" customFormat="1">
      <c r="D220" s="47"/>
      <c r="E220" s="29"/>
      <c r="F220" s="49"/>
      <c r="G220" s="49"/>
      <c r="H220" s="49"/>
    </row>
    <row r="221" spans="4:8" s="1" customFormat="1">
      <c r="D221" s="47"/>
      <c r="E221" s="29"/>
      <c r="F221" s="49"/>
      <c r="G221" s="49"/>
      <c r="H221" s="49"/>
    </row>
    <row r="222" spans="4:8" s="1" customFormat="1">
      <c r="D222" s="47"/>
      <c r="E222" s="29"/>
      <c r="F222" s="49"/>
      <c r="G222" s="49"/>
      <c r="H222" s="49"/>
    </row>
    <row r="223" spans="4:8" s="1" customFormat="1">
      <c r="D223" s="47"/>
      <c r="E223" s="29"/>
      <c r="F223" s="49"/>
      <c r="G223" s="49"/>
      <c r="H223" s="49"/>
    </row>
    <row r="224" spans="4:8" s="1" customFormat="1">
      <c r="D224" s="47"/>
      <c r="E224" s="29"/>
      <c r="F224" s="49"/>
      <c r="G224" s="49"/>
      <c r="H224" s="49"/>
    </row>
    <row r="225" spans="4:8" s="1" customFormat="1">
      <c r="D225" s="47"/>
      <c r="E225" s="29"/>
      <c r="F225" s="49"/>
      <c r="G225" s="49"/>
      <c r="H225" s="49"/>
    </row>
    <row r="226" spans="4:8" s="1" customFormat="1">
      <c r="D226" s="47"/>
      <c r="E226" s="29"/>
      <c r="F226" s="49"/>
      <c r="G226" s="49"/>
      <c r="H226" s="49"/>
    </row>
    <row r="227" spans="4:8" s="1" customFormat="1">
      <c r="D227" s="47"/>
      <c r="E227" s="29"/>
      <c r="F227" s="49"/>
      <c r="G227" s="49"/>
      <c r="H227" s="49"/>
    </row>
    <row r="228" spans="4:8" s="1" customFormat="1">
      <c r="D228" s="47"/>
      <c r="E228" s="29"/>
      <c r="F228" s="49"/>
      <c r="G228" s="49"/>
      <c r="H228" s="49"/>
    </row>
    <row r="229" spans="4:8" s="1" customFormat="1">
      <c r="D229" s="47"/>
      <c r="E229" s="29"/>
      <c r="F229" s="49"/>
      <c r="G229" s="49"/>
      <c r="H229" s="49"/>
    </row>
    <row r="230" spans="4:8" s="1" customFormat="1">
      <c r="D230" s="47"/>
      <c r="E230" s="29"/>
      <c r="F230" s="49"/>
      <c r="G230" s="49"/>
      <c r="H230" s="49"/>
    </row>
    <row r="231" spans="4:8" s="1" customFormat="1">
      <c r="D231" s="47"/>
      <c r="E231" s="29"/>
      <c r="F231" s="49"/>
      <c r="G231" s="49"/>
      <c r="H231" s="49"/>
    </row>
    <row r="232" spans="4:8" s="1" customFormat="1">
      <c r="D232" s="47"/>
      <c r="E232" s="29"/>
      <c r="F232" s="49"/>
      <c r="G232" s="49"/>
      <c r="H232" s="49"/>
    </row>
    <row r="233" spans="4:8" s="1" customFormat="1">
      <c r="D233" s="47"/>
      <c r="E233" s="29"/>
      <c r="F233" s="49"/>
      <c r="G233" s="49"/>
      <c r="H233" s="49"/>
    </row>
    <row r="234" spans="4:8" s="1" customFormat="1">
      <c r="D234" s="47"/>
      <c r="E234" s="29"/>
      <c r="F234" s="49"/>
      <c r="G234" s="49"/>
      <c r="H234" s="49"/>
    </row>
    <row r="235" spans="4:8" s="1" customFormat="1">
      <c r="D235" s="47"/>
      <c r="E235" s="29"/>
      <c r="F235" s="49"/>
      <c r="G235" s="49"/>
      <c r="H235" s="49"/>
    </row>
    <row r="236" spans="4:8" s="1" customFormat="1">
      <c r="D236" s="47"/>
      <c r="E236" s="29"/>
      <c r="F236" s="49"/>
      <c r="G236" s="49"/>
      <c r="H236" s="49"/>
    </row>
    <row r="237" spans="4:8" s="1" customFormat="1">
      <c r="D237" s="47"/>
      <c r="E237" s="29"/>
      <c r="F237" s="49"/>
      <c r="G237" s="49"/>
      <c r="H237" s="49"/>
    </row>
    <row r="238" spans="4:8" s="1" customFormat="1">
      <c r="D238" s="47"/>
      <c r="E238" s="29"/>
      <c r="F238" s="49"/>
      <c r="G238" s="49"/>
      <c r="H238" s="49"/>
    </row>
    <row r="239" spans="4:8" s="1" customFormat="1">
      <c r="D239" s="47"/>
      <c r="E239" s="29"/>
      <c r="F239" s="49"/>
      <c r="G239" s="49"/>
      <c r="H239" s="49"/>
    </row>
    <row r="240" spans="4:8" s="1" customFormat="1">
      <c r="D240" s="47"/>
      <c r="E240" s="29"/>
      <c r="F240" s="49"/>
      <c r="G240" s="49"/>
      <c r="H240" s="49"/>
    </row>
    <row r="241" spans="4:8" s="1" customFormat="1">
      <c r="D241" s="47"/>
      <c r="E241" s="29"/>
      <c r="F241" s="49"/>
      <c r="G241" s="49"/>
      <c r="H241" s="49"/>
    </row>
    <row r="242" spans="4:8" s="1" customFormat="1">
      <c r="D242" s="47"/>
      <c r="E242" s="29"/>
      <c r="F242" s="49"/>
      <c r="G242" s="49"/>
      <c r="H242" s="49"/>
    </row>
    <row r="243" spans="4:8" s="1" customFormat="1">
      <c r="D243" s="47"/>
      <c r="E243" s="29"/>
      <c r="F243" s="49"/>
      <c r="G243" s="49"/>
      <c r="H243" s="49"/>
    </row>
    <row r="244" spans="4:8" s="1" customFormat="1">
      <c r="D244" s="47"/>
      <c r="E244" s="29"/>
      <c r="F244" s="49"/>
      <c r="G244" s="49"/>
      <c r="H244" s="49"/>
    </row>
    <row r="245" spans="4:8" s="1" customFormat="1">
      <c r="D245" s="47"/>
      <c r="E245" s="29"/>
      <c r="F245" s="49"/>
      <c r="G245" s="49"/>
      <c r="H245" s="49"/>
    </row>
    <row r="246" spans="4:8" s="1" customFormat="1">
      <c r="D246" s="47"/>
      <c r="E246" s="29"/>
      <c r="F246" s="49"/>
      <c r="G246" s="49"/>
      <c r="H246" s="49"/>
    </row>
    <row r="247" spans="4:8" s="1" customFormat="1">
      <c r="D247" s="47"/>
      <c r="E247" s="29"/>
      <c r="F247" s="49"/>
      <c r="G247" s="49"/>
      <c r="H247" s="49"/>
    </row>
    <row r="248" spans="4:8" s="1" customFormat="1">
      <c r="D248" s="47"/>
      <c r="E248" s="29"/>
      <c r="F248" s="49"/>
      <c r="G248" s="49"/>
      <c r="H248" s="49"/>
    </row>
    <row r="249" spans="4:8" s="1" customFormat="1">
      <c r="D249" s="47"/>
      <c r="E249" s="29"/>
      <c r="F249" s="49"/>
      <c r="G249" s="49"/>
      <c r="H249" s="49"/>
    </row>
    <row r="250" spans="4:8" s="1" customFormat="1">
      <c r="D250" s="47"/>
      <c r="E250" s="29"/>
      <c r="F250" s="49"/>
      <c r="G250" s="49"/>
      <c r="H250" s="49"/>
    </row>
    <row r="251" spans="4:8" s="1" customFormat="1">
      <c r="D251" s="47"/>
      <c r="E251" s="29"/>
      <c r="F251" s="49"/>
      <c r="G251" s="49"/>
      <c r="H251" s="49"/>
    </row>
    <row r="252" spans="4:8" s="1" customFormat="1">
      <c r="D252" s="47"/>
      <c r="E252" s="29"/>
      <c r="F252" s="49"/>
      <c r="G252" s="49"/>
      <c r="H252" s="49"/>
    </row>
    <row r="253" spans="4:8" s="1" customFormat="1">
      <c r="D253" s="47"/>
      <c r="E253" s="29"/>
      <c r="F253" s="49"/>
      <c r="G253" s="49"/>
      <c r="H253" s="49"/>
    </row>
    <row r="254" spans="4:8" s="1" customFormat="1">
      <c r="D254" s="47"/>
      <c r="E254" s="29"/>
      <c r="F254" s="49"/>
      <c r="G254" s="49"/>
      <c r="H254" s="49"/>
    </row>
    <row r="255" spans="4:8" s="1" customFormat="1">
      <c r="D255" s="47"/>
      <c r="E255" s="29"/>
      <c r="F255" s="49"/>
      <c r="G255" s="49"/>
      <c r="H255" s="49"/>
    </row>
    <row r="256" spans="4:8" s="1" customFormat="1">
      <c r="D256" s="47"/>
      <c r="E256" s="29"/>
      <c r="F256" s="49"/>
      <c r="G256" s="49"/>
      <c r="H256" s="49"/>
    </row>
    <row r="257" spans="4:8" s="1" customFormat="1">
      <c r="D257" s="47"/>
      <c r="E257" s="29"/>
      <c r="F257" s="49"/>
      <c r="G257" s="49"/>
      <c r="H257" s="49"/>
    </row>
    <row r="258" spans="4:8" s="1" customFormat="1">
      <c r="D258" s="47"/>
      <c r="E258" s="29"/>
      <c r="F258" s="49"/>
      <c r="G258" s="49"/>
      <c r="H258" s="49"/>
    </row>
    <row r="259" spans="4:8" s="1" customFormat="1">
      <c r="D259" s="47"/>
      <c r="E259" s="29"/>
      <c r="F259" s="49"/>
      <c r="G259" s="49"/>
      <c r="H259" s="49"/>
    </row>
    <row r="260" spans="4:8" s="1" customFormat="1">
      <c r="D260" s="47"/>
      <c r="E260" s="29"/>
      <c r="F260" s="49"/>
      <c r="G260" s="49"/>
      <c r="H260" s="49"/>
    </row>
    <row r="261" spans="4:8" s="1" customFormat="1">
      <c r="D261" s="47"/>
      <c r="E261" s="29"/>
      <c r="F261" s="49"/>
      <c r="G261" s="49"/>
      <c r="H261" s="49"/>
    </row>
    <row r="262" spans="4:8" s="1" customFormat="1">
      <c r="D262" s="47"/>
      <c r="E262" s="29"/>
      <c r="F262" s="49"/>
      <c r="G262" s="49"/>
      <c r="H262" s="49"/>
    </row>
    <row r="263" spans="4:8" s="1" customFormat="1">
      <c r="D263" s="47"/>
      <c r="E263" s="29"/>
      <c r="F263" s="49"/>
      <c r="G263" s="49"/>
      <c r="H263" s="49"/>
    </row>
    <row r="264" spans="4:8" s="1" customFormat="1">
      <c r="D264" s="47"/>
      <c r="E264" s="29"/>
      <c r="F264" s="49"/>
      <c r="G264" s="49"/>
      <c r="H264" s="49"/>
    </row>
    <row r="265" spans="4:8" s="1" customFormat="1">
      <c r="D265" s="47"/>
      <c r="E265" s="29"/>
      <c r="F265" s="49"/>
      <c r="G265" s="49"/>
      <c r="H265" s="49"/>
    </row>
    <row r="266" spans="4:8" s="1" customFormat="1">
      <c r="D266" s="47"/>
      <c r="E266" s="29"/>
      <c r="F266" s="49"/>
      <c r="G266" s="49"/>
      <c r="H266" s="49"/>
    </row>
    <row r="267" spans="4:8" s="1" customFormat="1">
      <c r="D267" s="47"/>
      <c r="E267" s="29"/>
      <c r="F267" s="49"/>
      <c r="G267" s="49"/>
      <c r="H267" s="49"/>
    </row>
    <row r="268" spans="4:8" s="1" customFormat="1">
      <c r="D268" s="47"/>
      <c r="E268" s="29"/>
      <c r="F268" s="49"/>
      <c r="G268" s="49"/>
      <c r="H268" s="49"/>
    </row>
    <row r="269" spans="4:8" s="1" customFormat="1">
      <c r="D269" s="47"/>
      <c r="E269" s="29"/>
      <c r="F269" s="49"/>
      <c r="G269" s="49"/>
      <c r="H269" s="49"/>
    </row>
    <row r="270" spans="4:8" s="1" customFormat="1">
      <c r="D270" s="47"/>
      <c r="E270" s="29"/>
      <c r="F270" s="49"/>
      <c r="G270" s="49"/>
      <c r="H270" s="49"/>
    </row>
    <row r="271" spans="4:8" s="1" customFormat="1">
      <c r="D271" s="47"/>
      <c r="E271" s="29"/>
      <c r="F271" s="49"/>
      <c r="G271" s="49"/>
      <c r="H271" s="49"/>
    </row>
    <row r="272" spans="4:8" s="1" customFormat="1">
      <c r="D272" s="47"/>
      <c r="E272" s="29"/>
      <c r="F272" s="49"/>
      <c r="G272" s="49"/>
      <c r="H272" s="49"/>
    </row>
    <row r="273" spans="4:8" s="1" customFormat="1">
      <c r="D273" s="47"/>
      <c r="E273" s="29"/>
      <c r="F273" s="49"/>
      <c r="G273" s="49"/>
      <c r="H273" s="49"/>
    </row>
    <row r="274" spans="4:8" s="1" customFormat="1">
      <c r="D274" s="47"/>
      <c r="E274" s="29"/>
      <c r="F274" s="49"/>
      <c r="G274" s="49"/>
      <c r="H274" s="49"/>
    </row>
    <row r="275" spans="4:8" s="1" customFormat="1">
      <c r="D275" s="47"/>
      <c r="E275" s="29"/>
      <c r="F275" s="49"/>
      <c r="G275" s="49"/>
      <c r="H275" s="49"/>
    </row>
    <row r="276" spans="4:8" s="1" customFormat="1">
      <c r="D276" s="47"/>
      <c r="E276" s="29"/>
      <c r="F276" s="49"/>
      <c r="G276" s="49"/>
      <c r="H276" s="49"/>
    </row>
    <row r="277" spans="4:8" s="1" customFormat="1">
      <c r="D277" s="47"/>
      <c r="E277" s="29"/>
      <c r="F277" s="49"/>
      <c r="G277" s="49"/>
      <c r="H277" s="49"/>
    </row>
    <row r="278" spans="4:8" s="1" customFormat="1">
      <c r="D278" s="47"/>
      <c r="E278" s="29"/>
      <c r="F278" s="49"/>
      <c r="G278" s="49"/>
      <c r="H278" s="49"/>
    </row>
    <row r="279" spans="4:8" s="1" customFormat="1">
      <c r="D279" s="47"/>
      <c r="E279" s="29"/>
      <c r="F279" s="49"/>
      <c r="G279" s="49"/>
      <c r="H279" s="49"/>
    </row>
    <row r="280" spans="4:8" s="1" customFormat="1">
      <c r="D280" s="47"/>
      <c r="E280" s="29"/>
      <c r="F280" s="49"/>
      <c r="G280" s="49"/>
      <c r="H280" s="49"/>
    </row>
    <row r="281" spans="4:8" s="1" customFormat="1">
      <c r="D281" s="47"/>
      <c r="E281" s="29"/>
      <c r="F281" s="49"/>
      <c r="G281" s="49"/>
      <c r="H281" s="49"/>
    </row>
    <row r="282" spans="4:8" s="1" customFormat="1">
      <c r="D282" s="47"/>
      <c r="E282" s="29"/>
      <c r="F282" s="49"/>
      <c r="G282" s="49"/>
      <c r="H282" s="49"/>
    </row>
    <row r="283" spans="4:8" s="1" customFormat="1">
      <c r="D283" s="47"/>
      <c r="E283" s="29"/>
      <c r="F283" s="49"/>
      <c r="G283" s="49"/>
      <c r="H283" s="49"/>
    </row>
    <row r="284" spans="4:8" s="1" customFormat="1">
      <c r="D284" s="47"/>
      <c r="E284" s="29"/>
      <c r="F284" s="49"/>
      <c r="G284" s="49"/>
      <c r="H284" s="49"/>
    </row>
    <row r="285" spans="4:8" s="1" customFormat="1">
      <c r="D285" s="47"/>
      <c r="E285" s="29"/>
      <c r="F285" s="49"/>
      <c r="G285" s="49"/>
      <c r="H285" s="49"/>
    </row>
    <row r="286" spans="4:8" s="1" customFormat="1">
      <c r="D286" s="47"/>
      <c r="E286" s="29"/>
      <c r="F286" s="49"/>
      <c r="G286" s="49"/>
      <c r="H286" s="49"/>
    </row>
    <row r="287" spans="4:8" s="1" customFormat="1">
      <c r="D287" s="47"/>
      <c r="E287" s="29"/>
      <c r="F287" s="49"/>
      <c r="G287" s="49"/>
      <c r="H287" s="49"/>
    </row>
    <row r="288" spans="4:8" s="1" customFormat="1">
      <c r="D288" s="47"/>
      <c r="E288" s="29"/>
      <c r="F288" s="49"/>
      <c r="G288" s="49"/>
      <c r="H288" s="49"/>
    </row>
    <row r="289" spans="4:8" s="1" customFormat="1">
      <c r="D289" s="47"/>
      <c r="E289" s="29"/>
      <c r="F289" s="49"/>
      <c r="G289" s="49"/>
      <c r="H289" s="49"/>
    </row>
    <row r="290" spans="4:8" s="1" customFormat="1">
      <c r="D290" s="47"/>
      <c r="E290" s="29"/>
      <c r="F290" s="49"/>
      <c r="G290" s="49"/>
      <c r="H290" s="49"/>
    </row>
    <row r="291" spans="4:8" s="1" customFormat="1">
      <c r="D291" s="47"/>
      <c r="E291" s="29"/>
      <c r="F291" s="49"/>
      <c r="G291" s="49"/>
      <c r="H291" s="49"/>
    </row>
    <row r="292" spans="4:8" s="1" customFormat="1">
      <c r="D292" s="47"/>
      <c r="E292" s="29"/>
      <c r="F292" s="49"/>
      <c r="G292" s="49"/>
      <c r="H292" s="49"/>
    </row>
    <row r="293" spans="4:8" s="1" customFormat="1">
      <c r="D293" s="47"/>
      <c r="E293" s="29"/>
      <c r="F293" s="49"/>
      <c r="G293" s="49"/>
      <c r="H293" s="49"/>
    </row>
    <row r="294" spans="4:8" s="1" customFormat="1">
      <c r="D294" s="47"/>
      <c r="E294" s="29"/>
      <c r="F294" s="49"/>
      <c r="G294" s="49"/>
      <c r="H294" s="49"/>
    </row>
    <row r="295" spans="4:8" s="1" customFormat="1">
      <c r="D295" s="47"/>
      <c r="E295" s="29"/>
      <c r="F295" s="49"/>
      <c r="G295" s="49"/>
      <c r="H295" s="49"/>
    </row>
    <row r="296" spans="4:8" s="1" customFormat="1">
      <c r="D296" s="47"/>
      <c r="E296" s="29"/>
      <c r="F296" s="49"/>
      <c r="G296" s="49"/>
      <c r="H296" s="49"/>
    </row>
    <row r="297" spans="4:8" s="1" customFormat="1">
      <c r="D297" s="47"/>
      <c r="E297" s="29"/>
      <c r="F297" s="49"/>
      <c r="G297" s="49"/>
      <c r="H297" s="49"/>
    </row>
    <row r="298" spans="4:8" s="1" customFormat="1">
      <c r="D298" s="47"/>
      <c r="E298" s="29"/>
      <c r="F298" s="49"/>
      <c r="G298" s="49"/>
      <c r="H298" s="49"/>
    </row>
    <row r="299" spans="4:8" s="1" customFormat="1">
      <c r="D299" s="47"/>
      <c r="E299" s="29"/>
      <c r="F299" s="49"/>
      <c r="G299" s="49"/>
      <c r="H299" s="49"/>
    </row>
    <row r="300" spans="4:8" s="1" customFormat="1">
      <c r="D300" s="47"/>
      <c r="E300" s="29"/>
      <c r="F300" s="49"/>
      <c r="G300" s="49"/>
      <c r="H300" s="49"/>
    </row>
    <row r="301" spans="4:8" s="1" customFormat="1">
      <c r="D301" s="47"/>
      <c r="E301" s="29"/>
      <c r="F301" s="49"/>
      <c r="G301" s="49"/>
      <c r="H301" s="49"/>
    </row>
    <row r="302" spans="4:8" s="1" customFormat="1">
      <c r="D302" s="47"/>
      <c r="E302" s="29"/>
      <c r="F302" s="49"/>
      <c r="G302" s="49"/>
      <c r="H302" s="49"/>
    </row>
    <row r="303" spans="4:8" s="1" customFormat="1">
      <c r="D303" s="47"/>
      <c r="E303" s="29"/>
      <c r="F303" s="49"/>
      <c r="G303" s="49"/>
      <c r="H303" s="49"/>
    </row>
    <row r="304" spans="4:8" s="1" customFormat="1">
      <c r="D304" s="47"/>
      <c r="E304" s="29"/>
      <c r="F304" s="49"/>
      <c r="G304" s="49"/>
      <c r="H304" s="49"/>
    </row>
    <row r="305" spans="4:8" s="1" customFormat="1">
      <c r="D305" s="47"/>
      <c r="E305" s="29"/>
      <c r="F305" s="49"/>
      <c r="G305" s="49"/>
      <c r="H305" s="49"/>
    </row>
    <row r="306" spans="4:8" s="1" customFormat="1">
      <c r="D306" s="47"/>
      <c r="E306" s="29"/>
      <c r="F306" s="49"/>
      <c r="G306" s="49"/>
      <c r="H306" s="49"/>
    </row>
    <row r="307" spans="4:8" s="1" customFormat="1">
      <c r="D307" s="47"/>
      <c r="E307" s="29"/>
      <c r="F307" s="49"/>
      <c r="G307" s="49"/>
      <c r="H307" s="49"/>
    </row>
    <row r="308" spans="4:8" s="1" customFormat="1">
      <c r="D308" s="47"/>
      <c r="E308" s="29"/>
      <c r="F308" s="49"/>
      <c r="G308" s="49"/>
      <c r="H308" s="49"/>
    </row>
    <row r="309" spans="4:8" s="1" customFormat="1">
      <c r="D309" s="47"/>
      <c r="E309" s="29"/>
      <c r="F309" s="49"/>
      <c r="G309" s="49"/>
      <c r="H309" s="49"/>
    </row>
    <row r="310" spans="4:8" s="1" customFormat="1">
      <c r="D310" s="47"/>
      <c r="E310" s="29"/>
      <c r="F310" s="49"/>
      <c r="G310" s="49"/>
      <c r="H310" s="49"/>
    </row>
    <row r="311" spans="4:8" s="1" customFormat="1">
      <c r="D311" s="47"/>
      <c r="E311" s="29"/>
      <c r="F311" s="49"/>
      <c r="G311" s="49"/>
      <c r="H311" s="49"/>
    </row>
    <row r="312" spans="4:8" s="1" customFormat="1">
      <c r="D312" s="47"/>
      <c r="E312" s="29"/>
      <c r="F312" s="49"/>
      <c r="G312" s="49"/>
      <c r="H312" s="49"/>
    </row>
    <row r="313" spans="4:8" s="1" customFormat="1">
      <c r="D313" s="47"/>
      <c r="E313" s="29"/>
      <c r="F313" s="49"/>
      <c r="G313" s="49"/>
      <c r="H313" s="49"/>
    </row>
    <row r="314" spans="4:8" s="1" customFormat="1">
      <c r="D314" s="47"/>
      <c r="E314" s="29"/>
      <c r="F314" s="49"/>
      <c r="G314" s="49"/>
      <c r="H314" s="49"/>
    </row>
    <row r="315" spans="4:8" s="1" customFormat="1">
      <c r="D315" s="47"/>
      <c r="E315" s="29"/>
      <c r="F315" s="49"/>
      <c r="G315" s="49"/>
      <c r="H315" s="49"/>
    </row>
    <row r="316" spans="4:8" s="1" customFormat="1">
      <c r="D316" s="47"/>
      <c r="E316" s="29"/>
      <c r="F316" s="49"/>
      <c r="G316" s="49"/>
      <c r="H316" s="49"/>
    </row>
    <row r="317" spans="4:8" s="1" customFormat="1">
      <c r="D317" s="47"/>
      <c r="E317" s="29"/>
      <c r="F317" s="49"/>
      <c r="G317" s="49"/>
      <c r="H317" s="49"/>
    </row>
    <row r="318" spans="4:8" s="1" customFormat="1">
      <c r="D318" s="47"/>
      <c r="E318" s="29"/>
      <c r="F318" s="49"/>
      <c r="G318" s="49"/>
      <c r="H318" s="49"/>
    </row>
    <row r="319" spans="4:8" s="1" customFormat="1">
      <c r="D319" s="47"/>
      <c r="E319" s="29"/>
      <c r="F319" s="49"/>
      <c r="G319" s="49"/>
      <c r="H319" s="49"/>
    </row>
    <row r="320" spans="4:8" s="1" customFormat="1">
      <c r="D320" s="47"/>
      <c r="E320" s="29"/>
      <c r="F320" s="49"/>
      <c r="G320" s="49"/>
      <c r="H320" s="49"/>
    </row>
    <row r="321" spans="4:8" s="1" customFormat="1">
      <c r="D321" s="47"/>
      <c r="E321" s="29"/>
      <c r="F321" s="49"/>
      <c r="G321" s="49"/>
      <c r="H321" s="49"/>
    </row>
    <row r="322" spans="4:8" s="1" customFormat="1">
      <c r="D322" s="47"/>
      <c r="E322" s="29"/>
      <c r="F322" s="49"/>
      <c r="G322" s="49"/>
      <c r="H322" s="49"/>
    </row>
    <row r="323" spans="4:8" s="1" customFormat="1">
      <c r="D323" s="47"/>
      <c r="E323" s="29"/>
      <c r="F323" s="49"/>
      <c r="G323" s="49"/>
      <c r="H323" s="49"/>
    </row>
    <row r="324" spans="4:8" s="1" customFormat="1">
      <c r="D324" s="47"/>
      <c r="E324" s="29"/>
      <c r="F324" s="49"/>
      <c r="G324" s="49"/>
      <c r="H324" s="49"/>
    </row>
    <row r="325" spans="4:8" s="1" customFormat="1">
      <c r="D325" s="47"/>
      <c r="E325" s="29"/>
      <c r="F325" s="49"/>
      <c r="G325" s="49"/>
      <c r="H325" s="49"/>
    </row>
    <row r="326" spans="4:8" s="1" customFormat="1">
      <c r="D326" s="47"/>
      <c r="E326" s="29"/>
      <c r="F326" s="49"/>
      <c r="G326" s="49"/>
      <c r="H326" s="49"/>
    </row>
    <row r="327" spans="4:8" s="1" customFormat="1">
      <c r="D327" s="47"/>
      <c r="E327" s="29"/>
      <c r="F327" s="49"/>
      <c r="G327" s="49"/>
      <c r="H327" s="49"/>
    </row>
    <row r="328" spans="4:8" s="1" customFormat="1">
      <c r="D328" s="47"/>
      <c r="E328" s="29"/>
      <c r="F328" s="49"/>
      <c r="G328" s="49"/>
      <c r="H328" s="49"/>
    </row>
    <row r="329" spans="4:8" s="1" customFormat="1">
      <c r="D329" s="47"/>
      <c r="E329" s="29"/>
      <c r="F329" s="49"/>
      <c r="G329" s="49"/>
      <c r="H329" s="49"/>
    </row>
    <row r="330" spans="4:8" s="1" customFormat="1">
      <c r="D330" s="47"/>
      <c r="E330" s="29"/>
      <c r="F330" s="49"/>
      <c r="G330" s="49"/>
      <c r="H330" s="49"/>
    </row>
    <row r="331" spans="4:8" s="1" customFormat="1">
      <c r="D331" s="47"/>
      <c r="E331" s="29"/>
      <c r="F331" s="49"/>
      <c r="G331" s="49"/>
      <c r="H331" s="49"/>
    </row>
    <row r="332" spans="4:8" s="1" customFormat="1">
      <c r="D332" s="47"/>
      <c r="E332" s="29"/>
      <c r="F332" s="49"/>
      <c r="G332" s="49"/>
      <c r="H332" s="49"/>
    </row>
    <row r="333" spans="4:8" s="1" customFormat="1">
      <c r="D333" s="47"/>
      <c r="E333" s="29"/>
      <c r="F333" s="49"/>
      <c r="G333" s="49"/>
      <c r="H333" s="49"/>
    </row>
    <row r="334" spans="4:8" s="1" customFormat="1">
      <c r="D334" s="47"/>
      <c r="E334" s="29"/>
      <c r="F334" s="49"/>
      <c r="G334" s="49"/>
      <c r="H334" s="49"/>
    </row>
    <row r="335" spans="4:8" s="1" customFormat="1">
      <c r="D335" s="47"/>
      <c r="E335" s="29"/>
      <c r="F335" s="49"/>
      <c r="G335" s="49"/>
      <c r="H335" s="49"/>
    </row>
    <row r="336" spans="4:8" s="1" customFormat="1">
      <c r="D336" s="47"/>
      <c r="E336" s="29"/>
      <c r="F336" s="49"/>
      <c r="G336" s="49"/>
      <c r="H336" s="49"/>
    </row>
    <row r="337" spans="4:8" s="1" customFormat="1">
      <c r="D337" s="47"/>
      <c r="E337" s="29"/>
      <c r="F337" s="49"/>
      <c r="G337" s="49"/>
      <c r="H337" s="49"/>
    </row>
    <row r="338" spans="4:8" s="1" customFormat="1">
      <c r="D338" s="47"/>
      <c r="E338" s="29"/>
      <c r="F338" s="49"/>
      <c r="G338" s="49"/>
      <c r="H338" s="49"/>
    </row>
    <row r="339" spans="4:8" s="1" customFormat="1">
      <c r="D339" s="47"/>
      <c r="E339" s="29"/>
      <c r="F339" s="49"/>
      <c r="G339" s="49"/>
      <c r="H339" s="49"/>
    </row>
    <row r="340" spans="4:8" s="1" customFormat="1">
      <c r="D340" s="47"/>
      <c r="E340" s="29"/>
      <c r="F340" s="49"/>
      <c r="G340" s="49"/>
      <c r="H340" s="49"/>
    </row>
    <row r="341" spans="4:8" s="1" customFormat="1">
      <c r="D341" s="47"/>
      <c r="E341" s="29"/>
      <c r="F341" s="49"/>
      <c r="G341" s="49"/>
      <c r="H341" s="49"/>
    </row>
    <row r="342" spans="4:8" s="1" customFormat="1">
      <c r="D342" s="47"/>
      <c r="E342" s="29"/>
      <c r="F342" s="49"/>
      <c r="G342" s="49"/>
      <c r="H342" s="49"/>
    </row>
    <row r="343" spans="4:8" s="1" customFormat="1">
      <c r="D343" s="47"/>
      <c r="E343" s="29"/>
      <c r="F343" s="49"/>
      <c r="G343" s="49"/>
      <c r="H343" s="49"/>
    </row>
    <row r="344" spans="4:8" s="1" customFormat="1">
      <c r="D344" s="47"/>
      <c r="E344" s="29"/>
      <c r="F344" s="49"/>
      <c r="G344" s="49"/>
      <c r="H344" s="49"/>
    </row>
    <row r="345" spans="4:8" s="1" customFormat="1">
      <c r="D345" s="47"/>
      <c r="E345" s="29"/>
      <c r="F345" s="49"/>
      <c r="G345" s="49"/>
      <c r="H345" s="49"/>
    </row>
    <row r="346" spans="4:8" s="1" customFormat="1">
      <c r="D346" s="47"/>
      <c r="E346" s="29"/>
      <c r="F346" s="49"/>
      <c r="G346" s="49"/>
      <c r="H346" s="49"/>
    </row>
    <row r="347" spans="4:8" s="1" customFormat="1">
      <c r="D347" s="47"/>
      <c r="E347" s="29"/>
      <c r="F347" s="49"/>
      <c r="G347" s="49"/>
      <c r="H347" s="49"/>
    </row>
    <row r="348" spans="4:8" s="1" customFormat="1">
      <c r="D348" s="47"/>
      <c r="E348" s="29"/>
      <c r="F348" s="49"/>
      <c r="G348" s="49"/>
      <c r="H348" s="49"/>
    </row>
    <row r="349" spans="4:8" s="1" customFormat="1">
      <c r="D349" s="47"/>
      <c r="E349" s="29"/>
      <c r="F349" s="49"/>
      <c r="G349" s="49"/>
      <c r="H349" s="49"/>
    </row>
    <row r="350" spans="4:8" s="1" customFormat="1">
      <c r="D350" s="47"/>
      <c r="E350" s="29"/>
      <c r="F350" s="49"/>
      <c r="G350" s="49"/>
      <c r="H350" s="49"/>
    </row>
    <row r="351" spans="4:8" s="1" customFormat="1">
      <c r="D351" s="47"/>
      <c r="E351" s="29"/>
      <c r="F351" s="49"/>
      <c r="G351" s="49"/>
      <c r="H351" s="49"/>
    </row>
    <row r="352" spans="4:8" s="1" customFormat="1">
      <c r="D352" s="47"/>
      <c r="E352" s="29"/>
      <c r="F352" s="49"/>
      <c r="G352" s="49"/>
      <c r="H352" s="49"/>
    </row>
    <row r="353" spans="4:8" s="1" customFormat="1">
      <c r="D353" s="47"/>
      <c r="E353" s="29"/>
      <c r="F353" s="49"/>
      <c r="G353" s="49"/>
      <c r="H353" s="49"/>
    </row>
    <row r="354" spans="4:8" s="1" customFormat="1">
      <c r="D354" s="47"/>
      <c r="E354" s="29"/>
      <c r="F354" s="49"/>
      <c r="G354" s="49"/>
      <c r="H354" s="49"/>
    </row>
    <row r="355" spans="4:8" s="1" customFormat="1">
      <c r="D355" s="47"/>
      <c r="E355" s="29"/>
      <c r="F355" s="49"/>
      <c r="G355" s="49"/>
      <c r="H355" s="49"/>
    </row>
    <row r="356" spans="4:8" s="1" customFormat="1">
      <c r="D356" s="47"/>
      <c r="E356" s="29"/>
      <c r="F356" s="49"/>
      <c r="G356" s="49"/>
      <c r="H356" s="49"/>
    </row>
    <row r="357" spans="4:8" s="1" customFormat="1">
      <c r="D357" s="47"/>
      <c r="E357" s="29"/>
      <c r="F357" s="49"/>
      <c r="G357" s="49"/>
      <c r="H357" s="49"/>
    </row>
    <row r="358" spans="4:8" s="1" customFormat="1">
      <c r="D358" s="47"/>
      <c r="E358" s="29"/>
      <c r="F358" s="49"/>
      <c r="G358" s="49"/>
      <c r="H358" s="49"/>
    </row>
    <row r="359" spans="4:8" s="1" customFormat="1">
      <c r="D359" s="47"/>
      <c r="E359" s="29"/>
      <c r="F359" s="49"/>
      <c r="G359" s="49"/>
      <c r="H359" s="49"/>
    </row>
    <row r="360" spans="4:8" s="1" customFormat="1">
      <c r="D360" s="47"/>
      <c r="E360" s="29"/>
      <c r="F360" s="49"/>
      <c r="G360" s="49"/>
      <c r="H360" s="49"/>
    </row>
    <row r="361" spans="4:8" s="1" customFormat="1">
      <c r="D361" s="47"/>
      <c r="E361" s="29"/>
      <c r="F361" s="49"/>
      <c r="G361" s="49"/>
      <c r="H361" s="49"/>
    </row>
    <row r="362" spans="4:8" s="1" customFormat="1">
      <c r="D362" s="47"/>
      <c r="E362" s="29"/>
      <c r="F362" s="49"/>
      <c r="G362" s="49"/>
      <c r="H362" s="49"/>
    </row>
    <row r="363" spans="4:8" s="1" customFormat="1">
      <c r="D363" s="47"/>
      <c r="E363" s="29"/>
      <c r="F363" s="49"/>
      <c r="G363" s="49"/>
      <c r="H363" s="49"/>
    </row>
    <row r="364" spans="4:8" s="1" customFormat="1">
      <c r="D364" s="47"/>
      <c r="E364" s="29"/>
      <c r="F364" s="49"/>
      <c r="G364" s="49"/>
      <c r="H364" s="49"/>
    </row>
    <row r="365" spans="4:8" s="1" customFormat="1">
      <c r="D365" s="47"/>
      <c r="E365" s="29"/>
      <c r="F365" s="49"/>
      <c r="G365" s="49"/>
      <c r="H365" s="49"/>
    </row>
    <row r="366" spans="4:8" s="1" customFormat="1">
      <c r="D366" s="47"/>
      <c r="E366" s="29"/>
      <c r="F366" s="49"/>
      <c r="G366" s="49"/>
      <c r="H366" s="49"/>
    </row>
    <row r="367" spans="4:8" s="1" customFormat="1">
      <c r="D367" s="47"/>
      <c r="E367" s="29"/>
      <c r="F367" s="49"/>
      <c r="G367" s="49"/>
      <c r="H367" s="49"/>
    </row>
    <row r="368" spans="4:8" s="1" customFormat="1">
      <c r="D368" s="47"/>
      <c r="E368" s="29"/>
      <c r="F368" s="49"/>
      <c r="G368" s="49"/>
      <c r="H368" s="49"/>
    </row>
    <row r="369" spans="4:8" s="1" customFormat="1">
      <c r="D369" s="47"/>
      <c r="E369" s="29"/>
      <c r="F369" s="49"/>
      <c r="G369" s="49"/>
      <c r="H369" s="49"/>
    </row>
    <row r="370" spans="4:8" s="1" customFormat="1">
      <c r="D370" s="47"/>
      <c r="E370" s="29"/>
      <c r="F370" s="49"/>
      <c r="G370" s="49"/>
      <c r="H370" s="49"/>
    </row>
    <row r="371" spans="4:8" s="1" customFormat="1">
      <c r="D371" s="47"/>
      <c r="E371" s="29"/>
      <c r="F371" s="49"/>
      <c r="G371" s="49"/>
      <c r="H371" s="49"/>
    </row>
    <row r="372" spans="4:8" s="1" customFormat="1">
      <c r="D372" s="47"/>
      <c r="E372" s="29"/>
      <c r="F372" s="49"/>
      <c r="G372" s="49"/>
      <c r="H372" s="49"/>
    </row>
    <row r="373" spans="4:8" s="1" customFormat="1">
      <c r="D373" s="47"/>
      <c r="E373" s="29"/>
      <c r="F373" s="49"/>
      <c r="G373" s="49"/>
      <c r="H373" s="49"/>
    </row>
    <row r="374" spans="4:8" s="1" customFormat="1">
      <c r="D374" s="47"/>
      <c r="E374" s="29"/>
      <c r="F374" s="49"/>
      <c r="G374" s="49"/>
      <c r="H374" s="49"/>
    </row>
    <row r="375" spans="4:8" s="1" customFormat="1">
      <c r="D375" s="47"/>
      <c r="E375" s="29"/>
      <c r="F375" s="49"/>
      <c r="G375" s="49"/>
      <c r="H375" s="49"/>
    </row>
    <row r="376" spans="4:8" s="1" customFormat="1">
      <c r="D376" s="47"/>
      <c r="E376" s="29"/>
      <c r="F376" s="49"/>
      <c r="G376" s="49"/>
      <c r="H376" s="49"/>
    </row>
    <row r="377" spans="4:8" s="1" customFormat="1">
      <c r="D377" s="47"/>
      <c r="E377" s="29"/>
      <c r="F377" s="49"/>
      <c r="G377" s="49"/>
      <c r="H377" s="49"/>
    </row>
    <row r="378" spans="4:8" s="1" customFormat="1">
      <c r="D378" s="47"/>
      <c r="E378" s="29"/>
      <c r="F378" s="49"/>
      <c r="G378" s="49"/>
      <c r="H378" s="49"/>
    </row>
    <row r="379" spans="4:8" s="1" customFormat="1">
      <c r="D379" s="47"/>
      <c r="E379" s="29"/>
      <c r="F379" s="49"/>
      <c r="G379" s="49"/>
      <c r="H379" s="49"/>
    </row>
    <row r="380" spans="4:8" s="1" customFormat="1">
      <c r="D380" s="47"/>
      <c r="E380" s="29"/>
      <c r="F380" s="49"/>
      <c r="G380" s="49"/>
      <c r="H380" s="49"/>
    </row>
    <row r="381" spans="4:8" s="1" customFormat="1">
      <c r="D381" s="47"/>
      <c r="E381" s="29"/>
      <c r="F381" s="49"/>
      <c r="G381" s="49"/>
      <c r="H381" s="49"/>
    </row>
    <row r="382" spans="4:8" s="1" customFormat="1">
      <c r="D382" s="47"/>
      <c r="E382" s="29"/>
      <c r="F382" s="49"/>
      <c r="G382" s="49"/>
      <c r="H382" s="49"/>
    </row>
    <row r="383" spans="4:8" s="1" customFormat="1">
      <c r="D383" s="47"/>
      <c r="E383" s="29"/>
      <c r="F383" s="49"/>
      <c r="G383" s="49"/>
      <c r="H383" s="49"/>
    </row>
    <row r="384" spans="4:8" s="1" customFormat="1">
      <c r="D384" s="47"/>
      <c r="E384" s="29"/>
      <c r="F384" s="49"/>
      <c r="G384" s="49"/>
      <c r="H384" s="49"/>
    </row>
    <row r="385" spans="4:8" s="1" customFormat="1">
      <c r="D385" s="47"/>
      <c r="E385" s="29"/>
      <c r="F385" s="49"/>
      <c r="G385" s="49"/>
      <c r="H385" s="49"/>
    </row>
    <row r="386" spans="4:8" s="1" customFormat="1">
      <c r="D386" s="47"/>
      <c r="E386" s="29"/>
      <c r="F386" s="49"/>
      <c r="G386" s="49"/>
      <c r="H386" s="49"/>
    </row>
    <row r="387" spans="4:8" s="1" customFormat="1">
      <c r="D387" s="47"/>
      <c r="E387" s="29"/>
      <c r="F387" s="49"/>
      <c r="G387" s="49"/>
      <c r="H387" s="49"/>
    </row>
    <row r="388" spans="4:8" s="1" customFormat="1">
      <c r="D388" s="47"/>
      <c r="E388" s="29"/>
      <c r="F388" s="49"/>
      <c r="G388" s="49"/>
      <c r="H388" s="49"/>
    </row>
    <row r="389" spans="4:8" s="1" customFormat="1">
      <c r="D389" s="47"/>
      <c r="E389" s="29"/>
      <c r="F389" s="49"/>
      <c r="G389" s="49"/>
      <c r="H389" s="49"/>
    </row>
    <row r="390" spans="4:8" s="1" customFormat="1">
      <c r="D390" s="47"/>
      <c r="E390" s="29"/>
      <c r="F390" s="49"/>
      <c r="G390" s="49"/>
      <c r="H390" s="49"/>
    </row>
    <row r="391" spans="4:8" s="1" customFormat="1">
      <c r="D391" s="47"/>
      <c r="E391" s="29"/>
      <c r="F391" s="49"/>
      <c r="G391" s="49"/>
      <c r="H391" s="49"/>
    </row>
    <row r="392" spans="4:8" s="1" customFormat="1">
      <c r="D392" s="47"/>
      <c r="E392" s="29"/>
      <c r="F392" s="49"/>
      <c r="G392" s="49"/>
      <c r="H392" s="49"/>
    </row>
    <row r="393" spans="4:8" s="1" customFormat="1">
      <c r="D393" s="47"/>
      <c r="E393" s="29"/>
      <c r="F393" s="49"/>
      <c r="G393" s="49"/>
      <c r="H393" s="49"/>
    </row>
    <row r="394" spans="4:8" s="1" customFormat="1">
      <c r="D394" s="47"/>
      <c r="E394" s="29"/>
      <c r="F394" s="49"/>
      <c r="G394" s="49"/>
      <c r="H394" s="49"/>
    </row>
    <row r="395" spans="4:8" s="1" customFormat="1">
      <c r="D395" s="47"/>
      <c r="E395" s="29"/>
      <c r="F395" s="49"/>
      <c r="G395" s="49"/>
      <c r="H395" s="49"/>
    </row>
    <row r="396" spans="4:8" s="1" customFormat="1">
      <c r="D396" s="47"/>
      <c r="E396" s="29"/>
      <c r="F396" s="49"/>
      <c r="G396" s="49"/>
      <c r="H396" s="49"/>
    </row>
    <row r="397" spans="4:8" s="1" customFormat="1">
      <c r="D397" s="47"/>
      <c r="E397" s="29"/>
      <c r="F397" s="49"/>
      <c r="G397" s="49"/>
      <c r="H397" s="49"/>
    </row>
    <row r="398" spans="4:8" s="1" customFormat="1">
      <c r="D398" s="47"/>
      <c r="E398" s="29"/>
      <c r="F398" s="49"/>
      <c r="G398" s="49"/>
      <c r="H398" s="49"/>
    </row>
    <row r="399" spans="4:8" s="1" customFormat="1">
      <c r="D399" s="47"/>
      <c r="E399" s="29"/>
      <c r="F399" s="49"/>
      <c r="G399" s="49"/>
      <c r="H399" s="49"/>
    </row>
    <row r="400" spans="4:8" s="1" customFormat="1">
      <c r="D400" s="47"/>
      <c r="E400" s="29"/>
      <c r="F400" s="49"/>
      <c r="G400" s="49"/>
      <c r="H400" s="49"/>
    </row>
    <row r="401" spans="4:8" s="1" customFormat="1">
      <c r="D401" s="47"/>
      <c r="E401" s="29"/>
      <c r="F401" s="49"/>
      <c r="G401" s="49"/>
      <c r="H401" s="49"/>
    </row>
    <row r="402" spans="4:8" s="1" customFormat="1">
      <c r="D402" s="47"/>
      <c r="E402" s="29"/>
      <c r="F402" s="49"/>
      <c r="G402" s="49"/>
      <c r="H402" s="49"/>
    </row>
    <row r="403" spans="4:8" s="1" customFormat="1">
      <c r="D403" s="47"/>
      <c r="E403" s="29"/>
      <c r="F403" s="49"/>
      <c r="G403" s="49"/>
      <c r="H403" s="49"/>
    </row>
    <row r="404" spans="4:8" s="1" customFormat="1">
      <c r="D404" s="47"/>
      <c r="E404" s="29"/>
      <c r="F404" s="49"/>
      <c r="G404" s="49"/>
      <c r="H404" s="49"/>
    </row>
    <row r="405" spans="4:8" s="1" customFormat="1">
      <c r="D405" s="47"/>
      <c r="E405" s="29"/>
      <c r="F405" s="49"/>
      <c r="G405" s="49"/>
      <c r="H405" s="49"/>
    </row>
    <row r="406" spans="4:8" s="1" customFormat="1">
      <c r="D406" s="47"/>
      <c r="E406" s="29"/>
      <c r="F406" s="49"/>
      <c r="G406" s="49"/>
      <c r="H406" s="49"/>
    </row>
    <row r="407" spans="4:8" s="1" customFormat="1">
      <c r="D407" s="47"/>
      <c r="E407" s="29"/>
      <c r="F407" s="49"/>
      <c r="G407" s="49"/>
      <c r="H407" s="49"/>
    </row>
    <row r="408" spans="4:8" s="1" customFormat="1">
      <c r="D408" s="47"/>
      <c r="E408" s="29"/>
      <c r="F408" s="49"/>
      <c r="G408" s="49"/>
      <c r="H408" s="49"/>
    </row>
    <row r="409" spans="4:8" s="1" customFormat="1">
      <c r="D409" s="47"/>
      <c r="E409" s="29"/>
      <c r="F409" s="49"/>
      <c r="G409" s="49"/>
      <c r="H409" s="49"/>
    </row>
    <row r="410" spans="4:8" s="1" customFormat="1">
      <c r="D410" s="47"/>
      <c r="E410" s="29"/>
      <c r="F410" s="49"/>
      <c r="G410" s="49"/>
      <c r="H410" s="49"/>
    </row>
    <row r="411" spans="4:8" s="1" customFormat="1">
      <c r="D411" s="47"/>
      <c r="E411" s="29"/>
      <c r="F411" s="49"/>
      <c r="G411" s="49"/>
      <c r="H411" s="49"/>
    </row>
    <row r="412" spans="4:8" s="1" customFormat="1">
      <c r="D412" s="47"/>
      <c r="E412" s="29"/>
      <c r="F412" s="49"/>
      <c r="G412" s="49"/>
      <c r="H412" s="49"/>
    </row>
    <row r="413" spans="4:8" s="1" customFormat="1">
      <c r="D413" s="47"/>
      <c r="E413" s="29"/>
      <c r="F413" s="49"/>
      <c r="G413" s="49"/>
      <c r="H413" s="49"/>
    </row>
    <row r="414" spans="4:8" s="1" customFormat="1">
      <c r="D414" s="47"/>
      <c r="E414" s="29"/>
      <c r="F414" s="49"/>
      <c r="G414" s="49"/>
      <c r="H414" s="49"/>
    </row>
    <row r="415" spans="4:8" s="1" customFormat="1">
      <c r="D415" s="47"/>
      <c r="E415" s="29"/>
      <c r="F415" s="49"/>
      <c r="G415" s="49"/>
      <c r="H415" s="49"/>
    </row>
    <row r="416" spans="4:8" s="1" customFormat="1">
      <c r="D416" s="47"/>
      <c r="E416" s="29"/>
      <c r="F416" s="49"/>
      <c r="G416" s="49"/>
      <c r="H416" s="49"/>
    </row>
    <row r="417" spans="4:8" s="1" customFormat="1">
      <c r="D417" s="47"/>
      <c r="E417" s="29"/>
      <c r="F417" s="49"/>
      <c r="G417" s="49"/>
      <c r="H417" s="49"/>
    </row>
    <row r="418" spans="4:8" s="1" customFormat="1">
      <c r="D418" s="47"/>
      <c r="E418" s="29"/>
      <c r="F418" s="49"/>
      <c r="G418" s="49"/>
      <c r="H418" s="49"/>
    </row>
    <row r="419" spans="4:8" s="1" customFormat="1">
      <c r="D419" s="47"/>
      <c r="E419" s="29"/>
      <c r="F419" s="49"/>
      <c r="G419" s="49"/>
      <c r="H419" s="49"/>
    </row>
    <row r="420" spans="4:8" s="1" customFormat="1">
      <c r="D420" s="47"/>
      <c r="E420" s="29"/>
      <c r="F420" s="49"/>
      <c r="G420" s="49"/>
      <c r="H420" s="49"/>
    </row>
    <row r="421" spans="4:8" s="1" customFormat="1">
      <c r="D421" s="47"/>
      <c r="E421" s="29"/>
      <c r="F421" s="49"/>
      <c r="G421" s="49"/>
      <c r="H421" s="49"/>
    </row>
    <row r="422" spans="4:8" s="1" customFormat="1">
      <c r="D422" s="47"/>
      <c r="E422" s="29"/>
      <c r="F422" s="49"/>
      <c r="G422" s="49"/>
      <c r="H422" s="49"/>
    </row>
    <row r="423" spans="4:8" s="1" customFormat="1">
      <c r="D423" s="47"/>
      <c r="E423" s="29"/>
      <c r="F423" s="49"/>
      <c r="G423" s="49"/>
      <c r="H423" s="49"/>
    </row>
    <row r="424" spans="4:8" s="1" customFormat="1">
      <c r="D424" s="47"/>
      <c r="E424" s="29"/>
      <c r="F424" s="49"/>
      <c r="G424" s="49"/>
      <c r="H424" s="49"/>
    </row>
    <row r="425" spans="4:8" s="1" customFormat="1">
      <c r="D425" s="47"/>
      <c r="E425" s="29"/>
      <c r="F425" s="49"/>
      <c r="G425" s="49"/>
      <c r="H425" s="49"/>
    </row>
    <row r="426" spans="4:8" s="1" customFormat="1">
      <c r="D426" s="47"/>
      <c r="E426" s="29"/>
      <c r="F426" s="49"/>
      <c r="G426" s="49"/>
      <c r="H426" s="49"/>
    </row>
    <row r="427" spans="4:8" s="1" customFormat="1">
      <c r="D427" s="47"/>
      <c r="E427" s="29"/>
      <c r="F427" s="49"/>
      <c r="G427" s="49"/>
      <c r="H427" s="49"/>
    </row>
    <row r="428" spans="4:8" s="1" customFormat="1">
      <c r="D428" s="47"/>
      <c r="E428" s="29"/>
      <c r="F428" s="49"/>
      <c r="G428" s="49"/>
      <c r="H428" s="49"/>
    </row>
    <row r="429" spans="4:8" s="1" customFormat="1">
      <c r="D429" s="47"/>
      <c r="E429" s="29"/>
      <c r="F429" s="49"/>
      <c r="G429" s="49"/>
      <c r="H429" s="49"/>
    </row>
    <row r="430" spans="4:8" s="1" customFormat="1">
      <c r="D430" s="47"/>
      <c r="E430" s="29"/>
      <c r="F430" s="49"/>
      <c r="G430" s="49"/>
      <c r="H430" s="49"/>
    </row>
    <row r="431" spans="4:8" s="1" customFormat="1">
      <c r="D431" s="47"/>
      <c r="E431" s="29"/>
      <c r="F431" s="49"/>
      <c r="G431" s="49"/>
      <c r="H431" s="49"/>
    </row>
    <row r="432" spans="4:8" s="1" customFormat="1">
      <c r="D432" s="47"/>
      <c r="E432" s="29"/>
      <c r="F432" s="49"/>
      <c r="G432" s="49"/>
      <c r="H432" s="49"/>
    </row>
    <row r="433" spans="4:8" s="1" customFormat="1">
      <c r="D433" s="47"/>
      <c r="E433" s="29"/>
      <c r="F433" s="49"/>
      <c r="G433" s="49"/>
      <c r="H433" s="49"/>
    </row>
    <row r="434" spans="4:8" s="1" customFormat="1">
      <c r="D434" s="47"/>
      <c r="E434" s="29"/>
      <c r="F434" s="49"/>
      <c r="G434" s="49"/>
      <c r="H434" s="49"/>
    </row>
    <row r="435" spans="4:8" s="1" customFormat="1">
      <c r="D435" s="47"/>
      <c r="E435" s="29"/>
      <c r="F435" s="49"/>
      <c r="G435" s="49"/>
      <c r="H435" s="49"/>
    </row>
    <row r="436" spans="4:8" s="1" customFormat="1">
      <c r="D436" s="47"/>
      <c r="E436" s="29"/>
      <c r="F436" s="49"/>
      <c r="G436" s="49"/>
      <c r="H436" s="49"/>
    </row>
    <row r="437" spans="4:8" s="1" customFormat="1">
      <c r="D437" s="47"/>
      <c r="E437" s="29"/>
      <c r="F437" s="49"/>
      <c r="G437" s="49"/>
      <c r="H437" s="49"/>
    </row>
    <row r="438" spans="4:8" s="1" customFormat="1">
      <c r="D438" s="47"/>
      <c r="E438" s="29"/>
      <c r="F438" s="49"/>
      <c r="G438" s="49"/>
      <c r="H438" s="49"/>
    </row>
    <row r="439" spans="4:8" s="1" customFormat="1">
      <c r="D439" s="47"/>
      <c r="E439" s="29"/>
      <c r="F439" s="49"/>
      <c r="G439" s="49"/>
      <c r="H439" s="49"/>
    </row>
    <row r="440" spans="4:8" s="1" customFormat="1">
      <c r="D440" s="47"/>
      <c r="E440" s="29"/>
      <c r="F440" s="49"/>
      <c r="G440" s="49"/>
      <c r="H440" s="49"/>
    </row>
    <row r="441" spans="4:8" s="1" customFormat="1">
      <c r="D441" s="47"/>
      <c r="E441" s="29"/>
      <c r="F441" s="49"/>
      <c r="G441" s="49"/>
      <c r="H441" s="49"/>
    </row>
    <row r="442" spans="4:8" s="1" customFormat="1">
      <c r="D442" s="47"/>
      <c r="E442" s="29"/>
      <c r="F442" s="49"/>
      <c r="G442" s="49"/>
      <c r="H442" s="49"/>
    </row>
    <row r="443" spans="4:8" s="1" customFormat="1">
      <c r="D443" s="47"/>
      <c r="E443" s="29"/>
      <c r="F443" s="49"/>
      <c r="G443" s="49"/>
      <c r="H443" s="49"/>
    </row>
    <row r="444" spans="4:8" s="1" customFormat="1">
      <c r="D444" s="47"/>
      <c r="E444" s="29"/>
      <c r="F444" s="49"/>
      <c r="G444" s="49"/>
      <c r="H444" s="49"/>
    </row>
    <row r="445" spans="4:8" s="1" customFormat="1">
      <c r="D445" s="47"/>
      <c r="E445" s="29"/>
      <c r="F445" s="49"/>
      <c r="G445" s="49"/>
      <c r="H445" s="49"/>
    </row>
    <row r="446" spans="4:8" s="1" customFormat="1">
      <c r="D446" s="47"/>
      <c r="E446" s="29"/>
      <c r="F446" s="49"/>
      <c r="G446" s="49"/>
      <c r="H446" s="49"/>
    </row>
    <row r="447" spans="4:8" s="1" customFormat="1">
      <c r="D447" s="47"/>
      <c r="E447" s="29"/>
      <c r="F447" s="49"/>
      <c r="G447" s="49"/>
      <c r="H447" s="49"/>
    </row>
    <row r="448" spans="4:8" s="1" customFormat="1">
      <c r="D448" s="47"/>
      <c r="E448" s="29"/>
      <c r="F448" s="49"/>
      <c r="G448" s="49"/>
      <c r="H448" s="49"/>
    </row>
    <row r="449" spans="4:8" s="1" customFormat="1">
      <c r="D449" s="47"/>
      <c r="E449" s="29"/>
      <c r="F449" s="49"/>
      <c r="G449" s="49"/>
      <c r="H449" s="49"/>
    </row>
    <row r="450" spans="4:8" s="1" customFormat="1">
      <c r="D450" s="47"/>
      <c r="E450" s="29"/>
      <c r="F450" s="49"/>
      <c r="G450" s="49"/>
      <c r="H450" s="49"/>
    </row>
    <row r="451" spans="4:8" s="1" customFormat="1">
      <c r="D451" s="47"/>
      <c r="E451" s="29"/>
      <c r="F451" s="49"/>
      <c r="G451" s="49"/>
      <c r="H451" s="49"/>
    </row>
    <row r="452" spans="4:8" s="1" customFormat="1">
      <c r="D452" s="47"/>
      <c r="E452" s="29"/>
      <c r="F452" s="49"/>
      <c r="G452" s="49"/>
      <c r="H452" s="49"/>
    </row>
    <row r="453" spans="4:8" s="1" customFormat="1">
      <c r="D453" s="47"/>
      <c r="E453" s="29"/>
      <c r="F453" s="49"/>
      <c r="G453" s="49"/>
      <c r="H453" s="49"/>
    </row>
    <row r="454" spans="4:8" s="1" customFormat="1">
      <c r="D454" s="47"/>
      <c r="E454" s="29"/>
      <c r="F454" s="49"/>
      <c r="G454" s="49"/>
      <c r="H454" s="49"/>
    </row>
    <row r="455" spans="4:8" s="1" customFormat="1">
      <c r="D455" s="47"/>
      <c r="E455" s="29"/>
      <c r="F455" s="49"/>
      <c r="G455" s="49"/>
      <c r="H455" s="49"/>
    </row>
    <row r="456" spans="4:8" s="1" customFormat="1">
      <c r="D456" s="47"/>
      <c r="E456" s="29"/>
      <c r="F456" s="49"/>
      <c r="G456" s="49"/>
      <c r="H456" s="49"/>
    </row>
    <row r="457" spans="4:8" s="1" customFormat="1">
      <c r="D457" s="47"/>
      <c r="E457" s="29"/>
      <c r="F457" s="49"/>
      <c r="G457" s="49"/>
      <c r="H457" s="49"/>
    </row>
    <row r="458" spans="4:8" s="1" customFormat="1">
      <c r="D458" s="47"/>
      <c r="E458" s="29"/>
      <c r="F458" s="49"/>
      <c r="G458" s="49"/>
      <c r="H458" s="49"/>
    </row>
    <row r="459" spans="4:8" s="1" customFormat="1">
      <c r="D459" s="47"/>
      <c r="E459" s="29"/>
      <c r="F459" s="49"/>
      <c r="G459" s="49"/>
      <c r="H459" s="49"/>
    </row>
    <row r="460" spans="4:8" s="1" customFormat="1">
      <c r="D460" s="47"/>
      <c r="E460" s="29"/>
      <c r="F460" s="49"/>
      <c r="G460" s="49"/>
      <c r="H460" s="49"/>
    </row>
    <row r="461" spans="4:8" s="1" customFormat="1">
      <c r="D461" s="47"/>
      <c r="E461" s="29"/>
      <c r="F461" s="49"/>
      <c r="G461" s="49"/>
      <c r="H461" s="49"/>
    </row>
    <row r="462" spans="4:8" s="1" customFormat="1">
      <c r="D462" s="47"/>
      <c r="E462" s="29"/>
      <c r="F462" s="49"/>
      <c r="G462" s="49"/>
      <c r="H462" s="49"/>
    </row>
    <row r="463" spans="4:8" s="1" customFormat="1">
      <c r="D463" s="47"/>
      <c r="E463" s="29"/>
      <c r="F463" s="49"/>
      <c r="G463" s="49"/>
      <c r="H463" s="49"/>
    </row>
    <row r="464" spans="4:8" s="1" customFormat="1">
      <c r="D464" s="47"/>
      <c r="E464" s="29"/>
      <c r="F464" s="49"/>
      <c r="G464" s="49"/>
      <c r="H464" s="49"/>
    </row>
    <row r="465" spans="4:8" s="1" customFormat="1">
      <c r="D465" s="47"/>
      <c r="E465" s="29"/>
      <c r="F465" s="49"/>
      <c r="G465" s="49"/>
      <c r="H465" s="49"/>
    </row>
    <row r="466" spans="4:8" s="1" customFormat="1">
      <c r="D466" s="47"/>
      <c r="E466" s="29"/>
      <c r="F466" s="49"/>
      <c r="G466" s="49"/>
      <c r="H466" s="49"/>
    </row>
    <row r="467" spans="4:8" s="1" customFormat="1">
      <c r="D467" s="47"/>
      <c r="E467" s="29"/>
      <c r="F467" s="49"/>
      <c r="G467" s="49"/>
      <c r="H467" s="49"/>
    </row>
    <row r="468" spans="4:8" s="1" customFormat="1">
      <c r="D468" s="47"/>
      <c r="E468" s="29"/>
      <c r="F468" s="49"/>
      <c r="G468" s="49"/>
      <c r="H468" s="49"/>
    </row>
    <row r="469" spans="4:8" s="1" customFormat="1">
      <c r="D469" s="47"/>
      <c r="E469" s="29"/>
      <c r="F469" s="49"/>
      <c r="G469" s="49"/>
      <c r="H469" s="49"/>
    </row>
    <row r="470" spans="4:8" s="1" customFormat="1">
      <c r="D470" s="47"/>
      <c r="E470" s="29"/>
      <c r="F470" s="49"/>
      <c r="G470" s="49"/>
      <c r="H470" s="49"/>
    </row>
    <row r="471" spans="4:8" s="1" customFormat="1">
      <c r="D471" s="47"/>
      <c r="E471" s="29"/>
      <c r="F471" s="49"/>
      <c r="G471" s="49"/>
      <c r="H471" s="49"/>
    </row>
    <row r="472" spans="4:8" s="1" customFormat="1">
      <c r="D472" s="47"/>
      <c r="E472" s="29"/>
      <c r="F472" s="49"/>
      <c r="G472" s="49"/>
      <c r="H472" s="49"/>
    </row>
    <row r="473" spans="4:8" s="1" customFormat="1">
      <c r="D473" s="47"/>
      <c r="E473" s="29"/>
      <c r="F473" s="49"/>
      <c r="G473" s="49"/>
      <c r="H473" s="49"/>
    </row>
    <row r="474" spans="4:8" s="1" customFormat="1">
      <c r="D474" s="47"/>
      <c r="E474" s="29"/>
      <c r="F474" s="49"/>
      <c r="G474" s="49"/>
      <c r="H474" s="49"/>
    </row>
    <row r="475" spans="4:8" s="1" customFormat="1">
      <c r="D475" s="47"/>
      <c r="E475" s="29"/>
      <c r="F475" s="49"/>
      <c r="G475" s="49"/>
      <c r="H475" s="49"/>
    </row>
    <row r="476" spans="4:8" s="1" customFormat="1">
      <c r="D476" s="47"/>
      <c r="E476" s="29"/>
      <c r="F476" s="49"/>
      <c r="G476" s="49"/>
      <c r="H476" s="49"/>
    </row>
    <row r="477" spans="4:8" s="1" customFormat="1">
      <c r="D477" s="47"/>
      <c r="E477" s="29"/>
      <c r="F477" s="49"/>
      <c r="G477" s="49"/>
      <c r="H477" s="49"/>
    </row>
    <row r="478" spans="4:8" s="1" customFormat="1">
      <c r="D478" s="47"/>
      <c r="E478" s="29"/>
      <c r="F478" s="49"/>
      <c r="G478" s="49"/>
      <c r="H478" s="49"/>
    </row>
    <row r="479" spans="4:8" s="1" customFormat="1">
      <c r="D479" s="47"/>
      <c r="E479" s="29"/>
      <c r="F479" s="49"/>
      <c r="G479" s="49"/>
      <c r="H479" s="49"/>
    </row>
    <row r="480" spans="4:8" s="1" customFormat="1">
      <c r="D480" s="47"/>
      <c r="E480" s="29"/>
      <c r="F480" s="49"/>
      <c r="G480" s="49"/>
      <c r="H480" s="49"/>
    </row>
    <row r="481" spans="4:8" s="1" customFormat="1">
      <c r="D481" s="47"/>
      <c r="E481" s="29"/>
      <c r="F481" s="49"/>
      <c r="G481" s="49"/>
      <c r="H481" s="49"/>
    </row>
    <row r="482" spans="4:8" s="1" customFormat="1">
      <c r="D482" s="47"/>
      <c r="E482" s="29"/>
      <c r="F482" s="49"/>
      <c r="G482" s="49"/>
      <c r="H482" s="49"/>
    </row>
    <row r="483" spans="4:8" s="1" customFormat="1">
      <c r="D483" s="47"/>
      <c r="E483" s="29"/>
      <c r="F483" s="49"/>
      <c r="G483" s="49"/>
      <c r="H483" s="49"/>
    </row>
    <row r="484" spans="4:8" s="1" customFormat="1">
      <c r="D484" s="47"/>
      <c r="E484" s="29"/>
      <c r="F484" s="49"/>
      <c r="G484" s="49"/>
      <c r="H484" s="49"/>
    </row>
    <row r="485" spans="4:8" s="1" customFormat="1">
      <c r="D485" s="47"/>
      <c r="E485" s="29"/>
      <c r="F485" s="49"/>
      <c r="G485" s="49"/>
      <c r="H485" s="49"/>
    </row>
    <row r="486" spans="4:8" s="1" customFormat="1">
      <c r="D486" s="47"/>
      <c r="E486" s="29"/>
      <c r="F486" s="49"/>
      <c r="G486" s="49"/>
      <c r="H486" s="49"/>
    </row>
    <row r="487" spans="4:8" s="1" customFormat="1">
      <c r="D487" s="47"/>
      <c r="E487" s="29"/>
      <c r="F487" s="49"/>
      <c r="G487" s="49"/>
      <c r="H487" s="49"/>
    </row>
    <row r="488" spans="4:8" s="1" customFormat="1">
      <c r="D488" s="47"/>
      <c r="E488" s="29"/>
      <c r="F488" s="49"/>
      <c r="G488" s="49"/>
      <c r="H488" s="49"/>
    </row>
    <row r="489" spans="4:8" s="1" customFormat="1">
      <c r="D489" s="47"/>
      <c r="E489" s="29"/>
      <c r="F489" s="49"/>
      <c r="G489" s="49"/>
      <c r="H489" s="49"/>
    </row>
    <row r="490" spans="4:8" s="1" customFormat="1">
      <c r="D490" s="47"/>
      <c r="E490" s="29"/>
      <c r="F490" s="49"/>
      <c r="G490" s="49"/>
      <c r="H490" s="49"/>
    </row>
    <row r="491" spans="4:8" s="1" customFormat="1">
      <c r="D491" s="47"/>
      <c r="E491" s="29"/>
      <c r="F491" s="49"/>
      <c r="G491" s="49"/>
      <c r="H491" s="49"/>
    </row>
    <row r="492" spans="4:8" s="1" customFormat="1">
      <c r="D492" s="47"/>
      <c r="E492" s="29"/>
      <c r="F492" s="49"/>
      <c r="G492" s="49"/>
      <c r="H492" s="49"/>
    </row>
    <row r="493" spans="4:8" s="1" customFormat="1">
      <c r="D493" s="47"/>
      <c r="E493" s="29"/>
      <c r="F493" s="49"/>
      <c r="G493" s="49"/>
      <c r="H493" s="49"/>
    </row>
    <row r="494" spans="4:8" s="1" customFormat="1">
      <c r="D494" s="47"/>
      <c r="E494" s="29"/>
      <c r="F494" s="49"/>
      <c r="G494" s="49"/>
      <c r="H494" s="49"/>
    </row>
    <row r="495" spans="4:8" s="1" customFormat="1">
      <c r="D495" s="47"/>
      <c r="E495" s="29"/>
      <c r="F495" s="49"/>
      <c r="G495" s="49"/>
      <c r="H495" s="49"/>
    </row>
    <row r="496" spans="4:8" s="1" customFormat="1">
      <c r="D496" s="47"/>
      <c r="E496" s="29"/>
      <c r="F496" s="49"/>
      <c r="G496" s="49"/>
      <c r="H496" s="49"/>
    </row>
    <row r="497" spans="4:8" s="1" customFormat="1">
      <c r="D497" s="47"/>
      <c r="E497" s="29"/>
      <c r="F497" s="49"/>
      <c r="G497" s="49"/>
      <c r="H497" s="49"/>
    </row>
    <row r="498" spans="4:8" s="1" customFormat="1">
      <c r="D498" s="47"/>
      <c r="E498" s="29"/>
      <c r="F498" s="49"/>
      <c r="G498" s="49"/>
      <c r="H498" s="49"/>
    </row>
    <row r="499" spans="4:8" s="1" customFormat="1">
      <c r="D499" s="47"/>
      <c r="E499" s="29"/>
      <c r="F499" s="49"/>
      <c r="G499" s="49"/>
      <c r="H499" s="49"/>
    </row>
    <row r="500" spans="4:8" s="1" customFormat="1">
      <c r="D500" s="47"/>
      <c r="E500" s="29"/>
      <c r="F500" s="49"/>
      <c r="G500" s="49"/>
      <c r="H500" s="49"/>
    </row>
  </sheetData>
  <mergeCells count="4">
    <mergeCell ref="D4:I4"/>
    <mergeCell ref="D2:I2"/>
    <mergeCell ref="H10:H15"/>
    <mergeCell ref="D47:I48"/>
  </mergeCells>
  <conditionalFormatting sqref="H18:H24">
    <cfRule type="cellIs" priority="10" operator="equal">
      <formula>0</formula>
    </cfRule>
  </conditionalFormatting>
  <conditionalFormatting sqref="H18:H24">
    <cfRule type="cellIs" dxfId="3" priority="9" operator="equal">
      <formula>0</formula>
    </cfRule>
  </conditionalFormatting>
  <conditionalFormatting sqref="H28:H29">
    <cfRule type="cellIs" priority="8" operator="equal">
      <formula>0</formula>
    </cfRule>
  </conditionalFormatting>
  <conditionalFormatting sqref="H28:H29">
    <cfRule type="cellIs" dxfId="2" priority="7" operator="equal">
      <formula>0</formula>
    </cfRule>
  </conditionalFormatting>
  <conditionalFormatting sqref="H30">
    <cfRule type="cellIs" priority="6" operator="equal">
      <formula>0</formula>
    </cfRule>
  </conditionalFormatting>
  <conditionalFormatting sqref="H30">
    <cfRule type="cellIs" dxfId="1" priority="5" operator="equal">
      <formula>0</formula>
    </cfRule>
  </conditionalFormatting>
  <conditionalFormatting sqref="H27">
    <cfRule type="cellIs" priority="2" operator="equal">
      <formula>0</formula>
    </cfRule>
  </conditionalFormatting>
  <conditionalFormatting sqref="H27">
    <cfRule type="cellIs" dxfId="0" priority="1" operator="equal">
      <formula>0</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0">
        <x14:dataValidation type="list" allowBlank="1" showInputMessage="1" showErrorMessage="1" xr:uid="{0A38A17E-BF52-3849-B23D-0AB6EC49B674}">
          <x14:formula1>
            <xm:f>Validation!$B$25:$B$28</xm:f>
          </x14:formula1>
          <xm:sqref>G21</xm:sqref>
        </x14:dataValidation>
        <x14:dataValidation type="list" allowBlank="1" showInputMessage="1" showErrorMessage="1" xr:uid="{023E3236-DE1C-2143-9863-0903D9A02F21}">
          <x14:formula1>
            <xm:f>Validation!$B$36:$B$38</xm:f>
          </x14:formula1>
          <xm:sqref>G23</xm:sqref>
        </x14:dataValidation>
        <x14:dataValidation type="list" allowBlank="1" showInputMessage="1" showErrorMessage="1" xr:uid="{7649868C-8C0C-6743-B8AA-FB98D45AC263}">
          <x14:formula1>
            <xm:f>Validation!$B$41:$B$43</xm:f>
          </x14:formula1>
          <xm:sqref>G24</xm:sqref>
        </x14:dataValidation>
        <x14:dataValidation type="list" allowBlank="1" showInputMessage="1" showErrorMessage="1" xr:uid="{A84CE552-EC52-5547-A6B4-9726180DB7FA}">
          <x14:formula1>
            <xm:f>Validation!$B$46:$B$48</xm:f>
          </x14:formula1>
          <xm:sqref>G27</xm:sqref>
        </x14:dataValidation>
        <x14:dataValidation type="list" allowBlank="1" showInputMessage="1" showErrorMessage="1" xr:uid="{9CDB5715-AB60-674F-9514-2791EA4937BC}">
          <x14:formula1>
            <xm:f>Validation!$B$19:$B$22</xm:f>
          </x14:formula1>
          <xm:sqref>G20</xm:sqref>
        </x14:dataValidation>
        <x14:dataValidation type="list" allowBlank="1" showInputMessage="1" showErrorMessage="1" xr:uid="{BE3060EB-0B91-CB4E-A7C1-D49DAAE92844}">
          <x14:formula1>
            <xm:f>Validation!$B$31:$B$33</xm:f>
          </x14:formula1>
          <xm:sqref>G22</xm:sqref>
        </x14:dataValidation>
        <x14:dataValidation type="list" allowBlank="1" showInputMessage="1" showErrorMessage="1" xr:uid="{80BEB4B3-094E-D54A-A5FD-D635DB211EC9}">
          <x14:formula1>
            <xm:f>Validation!$B$4:$B$10</xm:f>
          </x14:formula1>
          <xm:sqref>G18</xm:sqref>
        </x14:dataValidation>
        <x14:dataValidation type="list" allowBlank="1" showInputMessage="1" showErrorMessage="1" xr:uid="{86D8EA91-6AC8-F94B-8765-F65AF71975CC}">
          <x14:formula1>
            <xm:f>Validation!$B$13:$B$16</xm:f>
          </x14:formula1>
          <xm:sqref>G19</xm:sqref>
        </x14:dataValidation>
        <x14:dataValidation type="list" allowBlank="1" showInputMessage="1" showErrorMessage="1" xr:uid="{7AB7A45E-D187-6C43-AD3C-C12C7A0EB060}">
          <x14:formula1>
            <xm:f>Validation!$B$51:$B$56</xm:f>
          </x14:formula1>
          <xm:sqref>G28</xm:sqref>
        </x14:dataValidation>
        <x14:dataValidation type="list" allowBlank="1" showInputMessage="1" showErrorMessage="1" xr:uid="{EB372618-CBEC-1741-AD86-BD0ED4036CA2}">
          <x14:formula1>
            <xm:f>Validation!$B$66:$B$68</xm:f>
          </x14:formula1>
          <xm:sqref>G30</xm:sqref>
        </x14:dataValidation>
        <x14:dataValidation type="list" allowBlank="1" showInputMessage="1" showErrorMessage="1" xr:uid="{9435AEF2-A249-2543-A0DA-E2A7E7063933}">
          <x14:formula1>
            <xm:f>Validation!$B$71:$B$73</xm:f>
          </x14:formula1>
          <xm:sqref>G34</xm:sqref>
        </x14:dataValidation>
        <x14:dataValidation type="list" allowBlank="1" showInputMessage="1" showErrorMessage="1" xr:uid="{F2D33D06-3173-B44F-85AD-9465E18EF5C7}">
          <x14:formula1>
            <xm:f>Validation!$B$76:$B$78</xm:f>
          </x14:formula1>
          <xm:sqref>G35</xm:sqref>
        </x14:dataValidation>
        <x14:dataValidation type="list" allowBlank="1" showInputMessage="1" showErrorMessage="1" xr:uid="{43A04AB9-0643-A94C-8F54-327FC80A0400}">
          <x14:formula1>
            <xm:f>Validation!$B$86:$B$88</xm:f>
          </x14:formula1>
          <xm:sqref>G40 G37</xm:sqref>
        </x14:dataValidation>
        <x14:dataValidation type="list" allowBlank="1" showInputMessage="1" showErrorMessage="1" xr:uid="{D8D09C3C-E98E-F843-8B9D-6CA8C06E21C9}">
          <x14:formula1>
            <xm:f>Validation!$B$81:$B$83</xm:f>
          </x14:formula1>
          <xm:sqref>G36</xm:sqref>
        </x14:dataValidation>
        <x14:dataValidation type="list" allowBlank="1" showInputMessage="1" showErrorMessage="1" xr:uid="{AC5C7468-21E6-DD42-8BE8-73A2CB3365E7}">
          <x14:formula1>
            <xm:f>Validation!$B$91:$B$93</xm:f>
          </x14:formula1>
          <xm:sqref>G38</xm:sqref>
        </x14:dataValidation>
        <x14:dataValidation type="list" allowBlank="1" showInputMessage="1" showErrorMessage="1" xr:uid="{8EFA750F-70CF-B94E-AC54-7B01BB578904}">
          <x14:formula1>
            <xm:f>Validation!$B$96:$B$98</xm:f>
          </x14:formula1>
          <xm:sqref>G39</xm:sqref>
        </x14:dataValidation>
        <x14:dataValidation type="list" allowBlank="1" showInputMessage="1" showErrorMessage="1" xr:uid="{C9C9F67A-ADA2-0F41-B40B-4B95D17EA28E}">
          <x14:formula1>
            <xm:f>Validation!$B$59:$B$63</xm:f>
          </x14:formula1>
          <xm:sqref>G29</xm:sqref>
        </x14:dataValidation>
        <x14:dataValidation type="list" allowBlank="1" showInputMessage="1" showErrorMessage="1" xr:uid="{A703B8C1-23C8-F94E-82CC-41F2D8A68405}">
          <x14:formula1>
            <xm:f>Validation!$B$111:$B$113</xm:f>
          </x14:formula1>
          <xm:sqref>G44</xm:sqref>
        </x14:dataValidation>
        <x14:dataValidation type="list" allowBlank="1" showInputMessage="1" showErrorMessage="1" xr:uid="{575F309D-C9DC-B64F-8A45-D06D151B2829}">
          <x14:formula1>
            <xm:f>Validation!$B$101:$B$103</xm:f>
          </x14:formula1>
          <xm:sqref>G42</xm:sqref>
        </x14:dataValidation>
        <x14:dataValidation type="list" allowBlank="1" showInputMessage="1" showErrorMessage="1" xr:uid="{59F0AFAF-4BA7-2F41-AB16-3D25A076B0EE}">
          <x14:formula1>
            <xm:f>Validation!$B$106:$B$108</xm:f>
          </x14:formula1>
          <xm:sqref>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A6024-4574-FF45-9D87-0D85EB5F8040}">
  <dimension ref="A1:BF697"/>
  <sheetViews>
    <sheetView topLeftCell="C63" zoomScaleNormal="100" workbookViewId="0">
      <selection activeCell="C67" sqref="C67"/>
    </sheetView>
  </sheetViews>
  <sheetFormatPr baseColWidth="10" defaultColWidth="11" defaultRowHeight="16"/>
  <cols>
    <col min="1" max="1" width="13.5" style="76" customWidth="1"/>
    <col min="2" max="2" width="79.1640625" style="26" customWidth="1"/>
    <col min="3" max="3" width="213.6640625" style="81" customWidth="1"/>
    <col min="4" max="58" width="11" style="101"/>
    <col min="59" max="16384" width="11" style="44"/>
  </cols>
  <sheetData>
    <row r="1" spans="1:4" ht="22">
      <c r="A1" s="97" t="s">
        <v>40</v>
      </c>
      <c r="B1" s="97" t="s">
        <v>41</v>
      </c>
      <c r="C1" s="97" t="s">
        <v>42</v>
      </c>
    </row>
    <row r="2" spans="1:4" ht="22" thickBot="1">
      <c r="A2" s="98"/>
      <c r="B2" s="99"/>
      <c r="C2" s="100"/>
    </row>
    <row r="3" spans="1:4" ht="17">
      <c r="A3" s="82" t="s">
        <v>43</v>
      </c>
      <c r="B3" s="83" t="s">
        <v>44</v>
      </c>
      <c r="C3" s="84"/>
    </row>
    <row r="4" spans="1:4">
      <c r="A4" s="85"/>
      <c r="B4" s="78"/>
      <c r="C4" s="86"/>
    </row>
    <row r="5" spans="1:4" ht="17">
      <c r="A5" s="85"/>
      <c r="B5" s="79" t="s">
        <v>45</v>
      </c>
      <c r="C5" s="86" t="s">
        <v>46</v>
      </c>
    </row>
    <row r="6" spans="1:4" ht="17">
      <c r="A6" s="85"/>
      <c r="B6" s="79" t="s">
        <v>47</v>
      </c>
      <c r="C6" s="86" t="s">
        <v>48</v>
      </c>
    </row>
    <row r="7" spans="1:4" ht="17">
      <c r="A7" s="85"/>
      <c r="B7" s="79" t="s">
        <v>49</v>
      </c>
      <c r="C7" s="86" t="s">
        <v>48</v>
      </c>
    </row>
    <row r="8" spans="1:4" ht="18" customHeight="1">
      <c r="A8" s="85"/>
      <c r="B8" s="79" t="s">
        <v>50</v>
      </c>
      <c r="C8" s="86" t="s">
        <v>51</v>
      </c>
    </row>
    <row r="9" spans="1:4" ht="17">
      <c r="A9" s="85"/>
      <c r="B9" s="79" t="s">
        <v>52</v>
      </c>
      <c r="C9" s="86" t="s">
        <v>53</v>
      </c>
    </row>
    <row r="10" spans="1:4" ht="18" thickBot="1">
      <c r="A10" s="91"/>
      <c r="B10" s="92" t="s">
        <v>54</v>
      </c>
      <c r="C10" s="93" t="s">
        <v>55</v>
      </c>
    </row>
    <row r="11" spans="1:4" s="101" customFormat="1" ht="17" thickBot="1">
      <c r="A11" s="109"/>
      <c r="B11" s="110"/>
      <c r="C11" s="111"/>
      <c r="D11" s="102"/>
    </row>
    <row r="12" spans="1:4" ht="17">
      <c r="A12" s="94" t="s">
        <v>56</v>
      </c>
      <c r="B12" s="90" t="s">
        <v>57</v>
      </c>
      <c r="C12" s="95"/>
    </row>
    <row r="13" spans="1:4">
      <c r="A13" s="85"/>
      <c r="B13" s="78"/>
      <c r="C13" s="86"/>
    </row>
    <row r="14" spans="1:4" ht="17">
      <c r="A14" s="85"/>
      <c r="B14" s="79" t="s">
        <v>12</v>
      </c>
      <c r="C14" s="86" t="s">
        <v>58</v>
      </c>
    </row>
    <row r="15" spans="1:4" ht="18" customHeight="1">
      <c r="A15" s="85"/>
      <c r="B15" s="79" t="s">
        <v>38</v>
      </c>
      <c r="C15" s="86" t="s">
        <v>59</v>
      </c>
    </row>
    <row r="16" spans="1:4" ht="18" thickBot="1">
      <c r="A16" s="87"/>
      <c r="B16" s="88" t="s">
        <v>14</v>
      </c>
      <c r="C16" s="89" t="s">
        <v>60</v>
      </c>
    </row>
    <row r="17" spans="1:3" s="101" customFormat="1" ht="17" thickBot="1">
      <c r="A17" s="112"/>
      <c r="B17" s="113"/>
      <c r="C17" s="114"/>
    </row>
    <row r="18" spans="1:3" ht="17">
      <c r="A18" s="82" t="s">
        <v>61</v>
      </c>
      <c r="B18" s="83" t="s">
        <v>267</v>
      </c>
      <c r="C18" s="84"/>
    </row>
    <row r="19" spans="1:3">
      <c r="A19" s="85"/>
      <c r="B19" s="79"/>
      <c r="C19" s="86"/>
    </row>
    <row r="20" spans="1:3" ht="17">
      <c r="A20" s="85"/>
      <c r="B20" s="79" t="s">
        <v>62</v>
      </c>
      <c r="C20" s="86" t="s">
        <v>63</v>
      </c>
    </row>
    <row r="21" spans="1:3" ht="17">
      <c r="A21" s="85"/>
      <c r="B21" s="79" t="s">
        <v>64</v>
      </c>
      <c r="C21" s="86" t="s">
        <v>268</v>
      </c>
    </row>
    <row r="22" spans="1:3" ht="18" thickBot="1">
      <c r="A22" s="87"/>
      <c r="B22" s="88" t="s">
        <v>14</v>
      </c>
      <c r="C22" s="89" t="s">
        <v>66</v>
      </c>
    </row>
    <row r="23" spans="1:3" s="101" customFormat="1" ht="17" thickBot="1">
      <c r="A23" s="112"/>
      <c r="B23" s="113"/>
      <c r="C23" s="114"/>
    </row>
    <row r="24" spans="1:3" ht="17">
      <c r="A24" s="82" t="s">
        <v>67</v>
      </c>
      <c r="B24" s="83" t="s">
        <v>68</v>
      </c>
      <c r="C24" s="84"/>
    </row>
    <row r="25" spans="1:3">
      <c r="A25" s="85"/>
      <c r="B25" s="79"/>
      <c r="C25" s="86"/>
    </row>
    <row r="26" spans="1:3" ht="34">
      <c r="A26" s="85"/>
      <c r="B26" s="79" t="s">
        <v>69</v>
      </c>
      <c r="C26" s="86" t="s">
        <v>70</v>
      </c>
    </row>
    <row r="27" spans="1:3" ht="34">
      <c r="A27" s="85"/>
      <c r="B27" s="79" t="s">
        <v>71</v>
      </c>
      <c r="C27" s="86" t="s">
        <v>70</v>
      </c>
    </row>
    <row r="28" spans="1:3" ht="35" thickBot="1">
      <c r="A28" s="87"/>
      <c r="B28" s="88" t="s">
        <v>72</v>
      </c>
      <c r="C28" s="89" t="s">
        <v>70</v>
      </c>
    </row>
    <row r="29" spans="1:3" s="101" customFormat="1" ht="17" thickBot="1">
      <c r="A29" s="103"/>
      <c r="B29" s="104"/>
      <c r="C29" s="105"/>
    </row>
    <row r="30" spans="1:3" ht="17">
      <c r="A30" s="82" t="s">
        <v>73</v>
      </c>
      <c r="B30" s="83" t="s">
        <v>74</v>
      </c>
      <c r="C30" s="84"/>
    </row>
    <row r="31" spans="1:3">
      <c r="A31" s="85"/>
      <c r="B31" s="79"/>
      <c r="C31" s="86"/>
    </row>
    <row r="32" spans="1:3" ht="34">
      <c r="A32" s="85"/>
      <c r="B32" s="79" t="s">
        <v>75</v>
      </c>
      <c r="C32" s="86" t="s">
        <v>253</v>
      </c>
    </row>
    <row r="33" spans="1:3" ht="35" thickBot="1">
      <c r="A33" s="87"/>
      <c r="B33" s="88" t="s">
        <v>76</v>
      </c>
      <c r="C33" s="89" t="s">
        <v>77</v>
      </c>
    </row>
    <row r="34" spans="1:3" s="101" customFormat="1" ht="17" thickBot="1">
      <c r="A34" s="112"/>
      <c r="B34" s="113"/>
      <c r="C34" s="114"/>
    </row>
    <row r="35" spans="1:3" ht="34">
      <c r="A35" s="82" t="s">
        <v>78</v>
      </c>
      <c r="B35" s="83" t="s">
        <v>79</v>
      </c>
      <c r="C35" s="84"/>
    </row>
    <row r="36" spans="1:3">
      <c r="A36" s="85"/>
      <c r="B36" s="79"/>
      <c r="C36" s="86"/>
    </row>
    <row r="37" spans="1:3" ht="17">
      <c r="A37" s="85"/>
      <c r="B37" s="80" t="s">
        <v>22</v>
      </c>
      <c r="C37" s="86" t="s">
        <v>80</v>
      </c>
    </row>
    <row r="38" spans="1:3" ht="35" thickBot="1">
      <c r="A38" s="87"/>
      <c r="B38" s="96" t="s">
        <v>38</v>
      </c>
      <c r="C38" s="89" t="s">
        <v>81</v>
      </c>
    </row>
    <row r="39" spans="1:3" s="101" customFormat="1" ht="17" thickBot="1">
      <c r="A39" s="112"/>
      <c r="B39" s="115"/>
      <c r="C39" s="114"/>
    </row>
    <row r="40" spans="1:3" ht="17">
      <c r="A40" s="82" t="s">
        <v>82</v>
      </c>
      <c r="B40" s="83" t="s">
        <v>83</v>
      </c>
      <c r="C40" s="84"/>
    </row>
    <row r="41" spans="1:3">
      <c r="A41" s="85"/>
      <c r="B41" s="79"/>
      <c r="C41" s="86"/>
    </row>
    <row r="42" spans="1:3" ht="34">
      <c r="A42" s="85"/>
      <c r="B42" s="80" t="s">
        <v>22</v>
      </c>
      <c r="C42" s="86" t="s">
        <v>84</v>
      </c>
    </row>
    <row r="43" spans="1:3" ht="18" thickBot="1">
      <c r="A43" s="87"/>
      <c r="B43" s="96" t="s">
        <v>38</v>
      </c>
      <c r="C43" s="89" t="s">
        <v>85</v>
      </c>
    </row>
    <row r="44" spans="1:3" s="101" customFormat="1" ht="17" thickBot="1">
      <c r="A44" s="112"/>
      <c r="B44" s="115"/>
      <c r="C44" s="114"/>
    </row>
    <row r="45" spans="1:3" ht="17">
      <c r="A45" s="82" t="s">
        <v>86</v>
      </c>
      <c r="B45" s="83" t="s">
        <v>21</v>
      </c>
      <c r="C45" s="84"/>
    </row>
    <row r="46" spans="1:3">
      <c r="A46" s="85"/>
      <c r="B46" s="79"/>
      <c r="C46" s="86"/>
    </row>
    <row r="47" spans="1:3" ht="68">
      <c r="A47" s="85"/>
      <c r="B47" s="80" t="s">
        <v>22</v>
      </c>
      <c r="C47" s="86" t="s">
        <v>87</v>
      </c>
    </row>
    <row r="48" spans="1:3" ht="18" thickBot="1">
      <c r="A48" s="87"/>
      <c r="B48" s="96" t="s">
        <v>38</v>
      </c>
      <c r="C48" s="89" t="s">
        <v>88</v>
      </c>
    </row>
    <row r="49" spans="1:3" s="101" customFormat="1" ht="17" thickBot="1">
      <c r="A49" s="112"/>
      <c r="B49" s="113"/>
      <c r="C49" s="114"/>
    </row>
    <row r="50" spans="1:3" ht="17">
      <c r="A50" s="82" t="s">
        <v>89</v>
      </c>
      <c r="B50" s="83" t="s">
        <v>90</v>
      </c>
      <c r="C50" s="84"/>
    </row>
    <row r="51" spans="1:3">
      <c r="A51" s="85"/>
      <c r="B51" s="79"/>
      <c r="C51" s="86"/>
    </row>
    <row r="52" spans="1:3" ht="34">
      <c r="A52" s="85"/>
      <c r="B52" s="79" t="s">
        <v>91</v>
      </c>
      <c r="C52" s="117" t="s">
        <v>92</v>
      </c>
    </row>
    <row r="53" spans="1:3" ht="34">
      <c r="A53" s="85"/>
      <c r="B53" s="79" t="s">
        <v>93</v>
      </c>
      <c r="C53" s="117" t="s">
        <v>94</v>
      </c>
    </row>
    <row r="54" spans="1:3" ht="34">
      <c r="A54" s="85"/>
      <c r="B54" s="79" t="s">
        <v>95</v>
      </c>
      <c r="C54" s="86" t="s">
        <v>96</v>
      </c>
    </row>
    <row r="55" spans="1:3" ht="34">
      <c r="A55" s="85"/>
      <c r="B55" s="79" t="s">
        <v>97</v>
      </c>
      <c r="C55" s="86" t="s">
        <v>98</v>
      </c>
    </row>
    <row r="56" spans="1:3" ht="18" thickBot="1">
      <c r="A56" s="87"/>
      <c r="B56" s="88" t="s">
        <v>99</v>
      </c>
      <c r="C56" s="89" t="s">
        <v>100</v>
      </c>
    </row>
    <row r="57" spans="1:3" s="101" customFormat="1" ht="17" thickBot="1">
      <c r="A57" s="112"/>
      <c r="B57" s="113"/>
      <c r="C57" s="114"/>
    </row>
    <row r="58" spans="1:3" ht="34">
      <c r="A58" s="82" t="s">
        <v>101</v>
      </c>
      <c r="B58" s="83" t="s">
        <v>102</v>
      </c>
      <c r="C58" s="84"/>
    </row>
    <row r="59" spans="1:3">
      <c r="A59" s="85"/>
      <c r="B59" s="79"/>
      <c r="C59" s="86"/>
    </row>
    <row r="60" spans="1:3" ht="51">
      <c r="A60" s="85"/>
      <c r="B60" s="79" t="s">
        <v>103</v>
      </c>
      <c r="C60" s="86" t="s">
        <v>104</v>
      </c>
    </row>
    <row r="61" spans="1:3" ht="34">
      <c r="A61" s="85"/>
      <c r="B61" s="79" t="s">
        <v>105</v>
      </c>
      <c r="C61" s="86" t="s">
        <v>106</v>
      </c>
    </row>
    <row r="62" spans="1:3" ht="102">
      <c r="A62" s="85"/>
      <c r="B62" s="79" t="s">
        <v>107</v>
      </c>
      <c r="C62" s="86" t="s">
        <v>108</v>
      </c>
    </row>
    <row r="63" spans="1:3" ht="18" thickBot="1">
      <c r="A63" s="87"/>
      <c r="B63" s="88" t="s">
        <v>109</v>
      </c>
      <c r="C63" s="89" t="s">
        <v>110</v>
      </c>
    </row>
    <row r="64" spans="1:3" s="101" customFormat="1" ht="17" thickBot="1">
      <c r="A64" s="112"/>
      <c r="B64" s="113"/>
      <c r="C64" s="114"/>
    </row>
    <row r="65" spans="1:3" ht="34">
      <c r="A65" s="82" t="s">
        <v>111</v>
      </c>
      <c r="B65" s="83" t="s">
        <v>24</v>
      </c>
      <c r="C65" s="84"/>
    </row>
    <row r="66" spans="1:3">
      <c r="A66" s="85"/>
      <c r="B66" s="79"/>
      <c r="C66" s="86"/>
    </row>
    <row r="67" spans="1:3" ht="34">
      <c r="A67" s="85"/>
      <c r="B67" s="79" t="s">
        <v>22</v>
      </c>
      <c r="C67" s="86" t="s">
        <v>279</v>
      </c>
    </row>
    <row r="68" spans="1:3" ht="18" thickBot="1">
      <c r="A68" s="87"/>
      <c r="B68" s="88" t="s">
        <v>38</v>
      </c>
      <c r="C68" s="89" t="s">
        <v>112</v>
      </c>
    </row>
    <row r="69" spans="1:3" s="101" customFormat="1" ht="17" thickBot="1">
      <c r="A69" s="112"/>
      <c r="B69" s="113"/>
      <c r="C69" s="114"/>
    </row>
    <row r="70" spans="1:3" ht="51">
      <c r="A70" s="82" t="s">
        <v>113</v>
      </c>
      <c r="B70" s="83" t="s">
        <v>28</v>
      </c>
      <c r="C70" s="84"/>
    </row>
    <row r="71" spans="1:3" ht="24" customHeight="1">
      <c r="A71" s="85"/>
      <c r="B71" s="79"/>
      <c r="C71" s="86" t="s">
        <v>114</v>
      </c>
    </row>
    <row r="72" spans="1:3" ht="17">
      <c r="A72" s="85"/>
      <c r="B72" s="79" t="s">
        <v>12</v>
      </c>
      <c r="C72" s="86" t="s">
        <v>115</v>
      </c>
    </row>
    <row r="73" spans="1:3" ht="32.25" customHeight="1" thickBot="1">
      <c r="A73" s="87"/>
      <c r="B73" s="88" t="s">
        <v>116</v>
      </c>
      <c r="C73" s="89" t="s">
        <v>117</v>
      </c>
    </row>
    <row r="74" spans="1:3" s="101" customFormat="1" ht="17" thickBot="1">
      <c r="A74" s="112"/>
      <c r="B74" s="113"/>
      <c r="C74" s="114"/>
    </row>
    <row r="75" spans="1:3" ht="34">
      <c r="A75" s="82" t="s">
        <v>118</v>
      </c>
      <c r="B75" s="83" t="s">
        <v>29</v>
      </c>
      <c r="C75" s="84"/>
    </row>
    <row r="76" spans="1:3" ht="17">
      <c r="A76" s="85"/>
      <c r="B76" s="79"/>
      <c r="C76" s="86" t="s">
        <v>119</v>
      </c>
    </row>
    <row r="77" spans="1:3" ht="17">
      <c r="A77" s="85"/>
      <c r="B77" s="79" t="s">
        <v>120</v>
      </c>
      <c r="C77" s="86" t="s">
        <v>121</v>
      </c>
    </row>
    <row r="78" spans="1:3" ht="18" thickBot="1">
      <c r="A78" s="87"/>
      <c r="B78" s="88" t="s">
        <v>122</v>
      </c>
      <c r="C78" s="89" t="s">
        <v>123</v>
      </c>
    </row>
    <row r="79" spans="1:3" s="101" customFormat="1" ht="17" thickBot="1">
      <c r="A79" s="112"/>
      <c r="B79" s="113"/>
      <c r="C79" s="114"/>
    </row>
    <row r="80" spans="1:3" ht="17">
      <c r="A80" s="82" t="s">
        <v>124</v>
      </c>
      <c r="B80" s="83" t="s">
        <v>30</v>
      </c>
      <c r="C80" s="84"/>
    </row>
    <row r="81" spans="1:3" ht="34">
      <c r="A81" s="85"/>
      <c r="B81" s="79"/>
      <c r="C81" s="86" t="s">
        <v>92</v>
      </c>
    </row>
    <row r="82" spans="1:3" ht="17">
      <c r="A82" s="85"/>
      <c r="B82" s="79" t="s">
        <v>12</v>
      </c>
      <c r="C82" s="86" t="s">
        <v>125</v>
      </c>
    </row>
    <row r="83" spans="1:3" ht="18" thickBot="1">
      <c r="A83" s="87"/>
      <c r="B83" s="88" t="s">
        <v>38</v>
      </c>
      <c r="C83" s="89" t="s">
        <v>126</v>
      </c>
    </row>
    <row r="84" spans="1:3" s="101" customFormat="1" ht="17" thickBot="1">
      <c r="A84" s="112"/>
      <c r="B84" s="113"/>
      <c r="C84" s="114"/>
    </row>
    <row r="85" spans="1:3" ht="17">
      <c r="A85" s="82" t="s">
        <v>127</v>
      </c>
      <c r="B85" s="83" t="s">
        <v>31</v>
      </c>
      <c r="C85" s="84"/>
    </row>
    <row r="86" spans="1:3" ht="17">
      <c r="A86" s="85"/>
      <c r="B86" s="79"/>
      <c r="C86" s="86" t="s">
        <v>128</v>
      </c>
    </row>
    <row r="87" spans="1:3" ht="17">
      <c r="A87" s="85"/>
      <c r="B87" s="79" t="s">
        <v>12</v>
      </c>
      <c r="C87" s="86" t="s">
        <v>129</v>
      </c>
    </row>
    <row r="88" spans="1:3" ht="18" thickBot="1">
      <c r="A88" s="87"/>
      <c r="B88" s="88" t="s">
        <v>38</v>
      </c>
      <c r="C88" s="89" t="s">
        <v>130</v>
      </c>
    </row>
    <row r="89" spans="1:3" s="101" customFormat="1" ht="17" thickBot="1">
      <c r="A89" s="112"/>
      <c r="B89" s="113"/>
      <c r="C89" s="114"/>
    </row>
    <row r="90" spans="1:3" ht="17">
      <c r="A90" s="82" t="s">
        <v>131</v>
      </c>
      <c r="B90" s="83" t="s">
        <v>32</v>
      </c>
      <c r="C90" s="84"/>
    </row>
    <row r="91" spans="1:3" ht="34">
      <c r="A91" s="85"/>
      <c r="B91" s="79"/>
      <c r="C91" s="86" t="s">
        <v>132</v>
      </c>
    </row>
    <row r="92" spans="1:3" ht="17">
      <c r="A92" s="85"/>
      <c r="B92" s="79" t="s">
        <v>12</v>
      </c>
      <c r="C92" s="86" t="s">
        <v>133</v>
      </c>
    </row>
    <row r="93" spans="1:3" ht="18" thickBot="1">
      <c r="A93" s="87"/>
      <c r="B93" s="88" t="s">
        <v>116</v>
      </c>
      <c r="C93" s="89" t="s">
        <v>134</v>
      </c>
    </row>
    <row r="94" spans="1:3" s="101" customFormat="1" ht="17" thickBot="1">
      <c r="A94" s="112"/>
      <c r="B94" s="113"/>
      <c r="C94" s="114"/>
    </row>
    <row r="95" spans="1:3" ht="17">
      <c r="A95" s="82" t="s">
        <v>135</v>
      </c>
      <c r="B95" s="83" t="s">
        <v>136</v>
      </c>
      <c r="C95" s="84"/>
    </row>
    <row r="96" spans="1:3">
      <c r="A96" s="85"/>
      <c r="B96" s="79"/>
      <c r="C96" s="86"/>
    </row>
    <row r="97" spans="1:3" ht="34">
      <c r="A97" s="85"/>
      <c r="B97" s="79" t="s">
        <v>137</v>
      </c>
      <c r="C97" s="86" t="s">
        <v>138</v>
      </c>
    </row>
    <row r="98" spans="1:3" ht="18" thickBot="1">
      <c r="A98" s="87"/>
      <c r="B98" s="88" t="s">
        <v>139</v>
      </c>
      <c r="C98" s="89" t="s">
        <v>140</v>
      </c>
    </row>
    <row r="99" spans="1:3" s="101" customFormat="1" ht="17" thickBot="1">
      <c r="A99" s="112"/>
      <c r="B99" s="113"/>
      <c r="C99" s="114"/>
    </row>
    <row r="100" spans="1:3" ht="17">
      <c r="A100" s="82" t="s">
        <v>141</v>
      </c>
      <c r="B100" s="83" t="s">
        <v>36</v>
      </c>
      <c r="C100" s="84"/>
    </row>
    <row r="101" spans="1:3" ht="34">
      <c r="A101" s="85"/>
      <c r="B101" s="79"/>
      <c r="C101" s="86" t="s">
        <v>142</v>
      </c>
    </row>
    <row r="102" spans="1:3" ht="17">
      <c r="A102" s="85"/>
      <c r="B102" s="79" t="s">
        <v>22</v>
      </c>
      <c r="C102" s="86" t="s">
        <v>143</v>
      </c>
    </row>
    <row r="103" spans="1:3" ht="35" thickBot="1">
      <c r="A103" s="87"/>
      <c r="B103" s="88" t="s">
        <v>38</v>
      </c>
      <c r="C103" s="89" t="s">
        <v>144</v>
      </c>
    </row>
    <row r="104" spans="1:3" s="101" customFormat="1" ht="17" thickBot="1">
      <c r="A104" s="112"/>
      <c r="B104" s="116"/>
      <c r="C104" s="114"/>
    </row>
    <row r="105" spans="1:3" ht="17">
      <c r="A105" s="82" t="s">
        <v>145</v>
      </c>
      <c r="B105" s="83" t="s">
        <v>146</v>
      </c>
      <c r="C105" s="84"/>
    </row>
    <row r="106" spans="1:3">
      <c r="A106" s="85"/>
      <c r="B106" s="79"/>
      <c r="C106" s="86"/>
    </row>
    <row r="107" spans="1:3" ht="34">
      <c r="A107" s="85"/>
      <c r="B107" s="79" t="s">
        <v>22</v>
      </c>
      <c r="C107" s="86" t="s">
        <v>147</v>
      </c>
    </row>
    <row r="108" spans="1:3" ht="18" thickBot="1">
      <c r="A108" s="87"/>
      <c r="B108" s="88" t="s">
        <v>38</v>
      </c>
      <c r="C108" s="89" t="s">
        <v>148</v>
      </c>
    </row>
    <row r="109" spans="1:3" s="101" customFormat="1" ht="17" thickBot="1">
      <c r="A109" s="103"/>
      <c r="B109" s="104"/>
      <c r="C109" s="105"/>
    </row>
    <row r="110" spans="1:3" ht="51">
      <c r="A110" s="82" t="s">
        <v>149</v>
      </c>
      <c r="B110" s="83" t="s">
        <v>39</v>
      </c>
      <c r="C110" s="84"/>
    </row>
    <row r="111" spans="1:3" ht="54.75" customHeight="1">
      <c r="A111" s="85"/>
      <c r="B111" s="79"/>
      <c r="C111" s="86" t="s">
        <v>150</v>
      </c>
    </row>
    <row r="112" spans="1:3" ht="17">
      <c r="A112" s="85"/>
      <c r="B112" s="79" t="s">
        <v>22</v>
      </c>
      <c r="C112" s="86" t="s">
        <v>151</v>
      </c>
    </row>
    <row r="113" spans="1:3" ht="18" thickBot="1">
      <c r="A113" s="87"/>
      <c r="B113" s="88" t="s">
        <v>38</v>
      </c>
      <c r="C113" s="89" t="s">
        <v>152</v>
      </c>
    </row>
    <row r="114" spans="1:3" s="101" customFormat="1">
      <c r="A114" s="103"/>
      <c r="B114" s="104"/>
      <c r="C114" s="105"/>
    </row>
    <row r="115" spans="1:3" s="101" customFormat="1">
      <c r="A115" s="106"/>
      <c r="B115" s="107"/>
      <c r="C115" s="108"/>
    </row>
    <row r="116" spans="1:3" s="101" customFormat="1">
      <c r="A116" s="106"/>
      <c r="B116" s="107"/>
      <c r="C116" s="108"/>
    </row>
    <row r="117" spans="1:3" s="101" customFormat="1">
      <c r="A117" s="106"/>
      <c r="B117" s="107"/>
      <c r="C117" s="108"/>
    </row>
    <row r="118" spans="1:3" s="101" customFormat="1">
      <c r="A118" s="106"/>
      <c r="B118" s="107"/>
      <c r="C118" s="108"/>
    </row>
    <row r="119" spans="1:3" s="101" customFormat="1">
      <c r="A119" s="106"/>
      <c r="B119" s="107"/>
      <c r="C119" s="108"/>
    </row>
    <row r="120" spans="1:3" s="101" customFormat="1">
      <c r="A120" s="106"/>
      <c r="B120" s="107"/>
      <c r="C120" s="108"/>
    </row>
    <row r="121" spans="1:3" s="101" customFormat="1">
      <c r="A121" s="106"/>
      <c r="B121" s="107"/>
      <c r="C121" s="108"/>
    </row>
    <row r="122" spans="1:3" s="101" customFormat="1">
      <c r="A122" s="106"/>
      <c r="B122" s="107"/>
      <c r="C122" s="108"/>
    </row>
    <row r="123" spans="1:3" s="101" customFormat="1">
      <c r="A123" s="106"/>
      <c r="B123" s="107"/>
      <c r="C123" s="108"/>
    </row>
    <row r="124" spans="1:3" s="101" customFormat="1">
      <c r="A124" s="106"/>
      <c r="B124" s="107"/>
      <c r="C124" s="108"/>
    </row>
    <row r="125" spans="1:3" s="101" customFormat="1">
      <c r="A125" s="106"/>
      <c r="B125" s="107"/>
      <c r="C125" s="108"/>
    </row>
    <row r="126" spans="1:3" s="101" customFormat="1">
      <c r="A126" s="106"/>
      <c r="B126" s="107"/>
      <c r="C126" s="108"/>
    </row>
    <row r="127" spans="1:3" s="101" customFormat="1">
      <c r="A127" s="106"/>
      <c r="B127" s="107"/>
      <c r="C127" s="108"/>
    </row>
    <row r="128" spans="1:3" s="101" customFormat="1">
      <c r="A128" s="106"/>
      <c r="B128" s="107"/>
      <c r="C128" s="108"/>
    </row>
    <row r="129" spans="1:3" s="101" customFormat="1">
      <c r="A129" s="106"/>
      <c r="B129" s="107"/>
      <c r="C129" s="108"/>
    </row>
    <row r="130" spans="1:3" s="101" customFormat="1">
      <c r="A130" s="106"/>
      <c r="B130" s="107"/>
      <c r="C130" s="108"/>
    </row>
    <row r="131" spans="1:3" s="101" customFormat="1">
      <c r="A131" s="106"/>
      <c r="B131" s="107"/>
      <c r="C131" s="108"/>
    </row>
    <row r="132" spans="1:3" s="101" customFormat="1">
      <c r="A132" s="106"/>
      <c r="B132" s="107"/>
      <c r="C132" s="108"/>
    </row>
    <row r="133" spans="1:3" s="101" customFormat="1">
      <c r="A133" s="106"/>
      <c r="B133" s="107"/>
      <c r="C133" s="108"/>
    </row>
    <row r="134" spans="1:3" s="101" customFormat="1">
      <c r="A134" s="106"/>
      <c r="B134" s="107"/>
      <c r="C134" s="108"/>
    </row>
    <row r="135" spans="1:3" s="101" customFormat="1">
      <c r="A135" s="106"/>
      <c r="B135" s="107"/>
      <c r="C135" s="108"/>
    </row>
    <row r="136" spans="1:3" s="101" customFormat="1">
      <c r="A136" s="106"/>
      <c r="B136" s="107"/>
      <c r="C136" s="108"/>
    </row>
    <row r="137" spans="1:3" s="101" customFormat="1">
      <c r="A137" s="106"/>
      <c r="B137" s="107"/>
      <c r="C137" s="108"/>
    </row>
    <row r="138" spans="1:3" s="101" customFormat="1">
      <c r="A138" s="106"/>
      <c r="B138" s="107"/>
      <c r="C138" s="108"/>
    </row>
    <row r="139" spans="1:3" s="101" customFormat="1">
      <c r="A139" s="106"/>
      <c r="B139" s="107"/>
      <c r="C139" s="108"/>
    </row>
    <row r="140" spans="1:3" s="101" customFormat="1">
      <c r="A140" s="106"/>
      <c r="B140" s="107"/>
      <c r="C140" s="108"/>
    </row>
    <row r="141" spans="1:3" s="101" customFormat="1">
      <c r="A141" s="106"/>
      <c r="B141" s="107"/>
      <c r="C141" s="108"/>
    </row>
    <row r="142" spans="1:3" s="101" customFormat="1">
      <c r="A142" s="106"/>
      <c r="B142" s="107"/>
      <c r="C142" s="108"/>
    </row>
    <row r="143" spans="1:3" s="101" customFormat="1">
      <c r="A143" s="106"/>
      <c r="B143" s="107"/>
      <c r="C143" s="108"/>
    </row>
    <row r="144" spans="1:3" s="101" customFormat="1">
      <c r="A144" s="106"/>
      <c r="B144" s="107"/>
      <c r="C144" s="108"/>
    </row>
    <row r="145" spans="1:3" s="101" customFormat="1">
      <c r="A145" s="106"/>
      <c r="B145" s="107"/>
      <c r="C145" s="108"/>
    </row>
    <row r="146" spans="1:3" s="101" customFormat="1">
      <c r="A146" s="106"/>
      <c r="B146" s="107"/>
      <c r="C146" s="108"/>
    </row>
    <row r="147" spans="1:3" s="101" customFormat="1">
      <c r="A147" s="106"/>
      <c r="B147" s="107"/>
      <c r="C147" s="108"/>
    </row>
    <row r="148" spans="1:3" s="101" customFormat="1">
      <c r="A148" s="106"/>
      <c r="B148" s="107"/>
      <c r="C148" s="108"/>
    </row>
    <row r="149" spans="1:3" s="101" customFormat="1">
      <c r="A149" s="106"/>
      <c r="B149" s="107"/>
      <c r="C149" s="108"/>
    </row>
    <row r="150" spans="1:3" s="101" customFormat="1">
      <c r="A150" s="106"/>
      <c r="B150" s="107"/>
      <c r="C150" s="108"/>
    </row>
    <row r="151" spans="1:3" s="101" customFormat="1">
      <c r="A151" s="106"/>
      <c r="B151" s="107"/>
      <c r="C151" s="108"/>
    </row>
    <row r="152" spans="1:3" s="101" customFormat="1">
      <c r="A152" s="106"/>
      <c r="B152" s="107"/>
      <c r="C152" s="108"/>
    </row>
    <row r="153" spans="1:3" s="101" customFormat="1">
      <c r="A153" s="106"/>
      <c r="B153" s="107"/>
      <c r="C153" s="108"/>
    </row>
    <row r="154" spans="1:3" s="101" customFormat="1">
      <c r="A154" s="106"/>
      <c r="B154" s="107"/>
      <c r="C154" s="108"/>
    </row>
    <row r="155" spans="1:3" s="101" customFormat="1">
      <c r="A155" s="106"/>
      <c r="B155" s="107"/>
      <c r="C155" s="108"/>
    </row>
    <row r="156" spans="1:3" s="101" customFormat="1">
      <c r="A156" s="106"/>
      <c r="B156" s="107"/>
      <c r="C156" s="108"/>
    </row>
    <row r="157" spans="1:3" s="101" customFormat="1">
      <c r="A157" s="106"/>
      <c r="B157" s="107"/>
      <c r="C157" s="108"/>
    </row>
    <row r="158" spans="1:3" s="101" customFormat="1">
      <c r="A158" s="106"/>
      <c r="B158" s="107"/>
      <c r="C158" s="108"/>
    </row>
    <row r="159" spans="1:3" s="101" customFormat="1">
      <c r="A159" s="106"/>
      <c r="B159" s="107"/>
      <c r="C159" s="108"/>
    </row>
    <row r="160" spans="1:3" s="101" customFormat="1">
      <c r="A160" s="106"/>
      <c r="B160" s="107"/>
      <c r="C160" s="108"/>
    </row>
    <row r="161" spans="1:3" s="101" customFormat="1">
      <c r="A161" s="106"/>
      <c r="B161" s="107"/>
      <c r="C161" s="108"/>
    </row>
    <row r="162" spans="1:3" s="101" customFormat="1">
      <c r="A162" s="106"/>
      <c r="B162" s="107"/>
      <c r="C162" s="108"/>
    </row>
    <row r="163" spans="1:3" s="101" customFormat="1">
      <c r="A163" s="106"/>
      <c r="B163" s="107"/>
      <c r="C163" s="108"/>
    </row>
    <row r="164" spans="1:3" s="101" customFormat="1">
      <c r="A164" s="106"/>
      <c r="B164" s="107"/>
      <c r="C164" s="108"/>
    </row>
    <row r="165" spans="1:3" s="101" customFormat="1">
      <c r="A165" s="106"/>
      <c r="B165" s="107"/>
      <c r="C165" s="108"/>
    </row>
    <row r="166" spans="1:3" s="101" customFormat="1">
      <c r="A166" s="106"/>
      <c r="B166" s="107"/>
      <c r="C166" s="108"/>
    </row>
    <row r="167" spans="1:3" s="101" customFormat="1">
      <c r="A167" s="106"/>
      <c r="B167" s="107"/>
      <c r="C167" s="108"/>
    </row>
    <row r="168" spans="1:3" s="101" customFormat="1">
      <c r="A168" s="106"/>
      <c r="B168" s="107"/>
      <c r="C168" s="108"/>
    </row>
    <row r="169" spans="1:3" s="101" customFormat="1">
      <c r="A169" s="106"/>
      <c r="B169" s="107"/>
      <c r="C169" s="108"/>
    </row>
    <row r="170" spans="1:3" s="101" customFormat="1">
      <c r="A170" s="106"/>
      <c r="B170" s="107"/>
      <c r="C170" s="108"/>
    </row>
    <row r="171" spans="1:3" s="101" customFormat="1">
      <c r="A171" s="106"/>
      <c r="B171" s="107"/>
      <c r="C171" s="108"/>
    </row>
    <row r="172" spans="1:3" s="101" customFormat="1">
      <c r="A172" s="106"/>
      <c r="B172" s="107"/>
      <c r="C172" s="108"/>
    </row>
    <row r="173" spans="1:3" s="101" customFormat="1">
      <c r="A173" s="106"/>
      <c r="B173" s="107"/>
      <c r="C173" s="108"/>
    </row>
    <row r="174" spans="1:3" s="101" customFormat="1">
      <c r="A174" s="106"/>
      <c r="B174" s="107"/>
      <c r="C174" s="108"/>
    </row>
    <row r="175" spans="1:3" s="101" customFormat="1">
      <c r="A175" s="106"/>
      <c r="B175" s="107"/>
      <c r="C175" s="108"/>
    </row>
    <row r="176" spans="1:3" s="101" customFormat="1">
      <c r="A176" s="106"/>
      <c r="B176" s="107"/>
      <c r="C176" s="108"/>
    </row>
    <row r="177" spans="1:3" s="101" customFormat="1">
      <c r="A177" s="106"/>
      <c r="B177" s="107"/>
      <c r="C177" s="108"/>
    </row>
    <row r="178" spans="1:3" s="101" customFormat="1">
      <c r="A178" s="106"/>
      <c r="B178" s="107"/>
      <c r="C178" s="108"/>
    </row>
    <row r="179" spans="1:3" s="101" customFormat="1">
      <c r="A179" s="106"/>
      <c r="B179" s="107"/>
      <c r="C179" s="108"/>
    </row>
    <row r="180" spans="1:3" s="101" customFormat="1">
      <c r="A180" s="106"/>
      <c r="B180" s="107"/>
      <c r="C180" s="108"/>
    </row>
    <row r="181" spans="1:3" s="101" customFormat="1">
      <c r="A181" s="106"/>
      <c r="B181" s="107"/>
      <c r="C181" s="108"/>
    </row>
    <row r="182" spans="1:3" s="101" customFormat="1">
      <c r="A182" s="106"/>
      <c r="B182" s="107"/>
      <c r="C182" s="108"/>
    </row>
    <row r="183" spans="1:3" s="101" customFormat="1">
      <c r="A183" s="106"/>
      <c r="B183" s="107"/>
      <c r="C183" s="108"/>
    </row>
    <row r="184" spans="1:3" s="101" customFormat="1">
      <c r="A184" s="106"/>
      <c r="B184" s="107"/>
      <c r="C184" s="108"/>
    </row>
    <row r="185" spans="1:3" s="101" customFormat="1">
      <c r="A185" s="106"/>
      <c r="B185" s="107"/>
      <c r="C185" s="108"/>
    </row>
    <row r="186" spans="1:3" s="101" customFormat="1">
      <c r="A186" s="106"/>
      <c r="B186" s="107"/>
      <c r="C186" s="108"/>
    </row>
    <row r="187" spans="1:3" s="101" customFormat="1">
      <c r="A187" s="106"/>
      <c r="B187" s="107"/>
      <c r="C187" s="108"/>
    </row>
    <row r="188" spans="1:3" s="101" customFormat="1">
      <c r="A188" s="106"/>
      <c r="B188" s="107"/>
      <c r="C188" s="108"/>
    </row>
    <row r="189" spans="1:3" s="101" customFormat="1">
      <c r="A189" s="106"/>
      <c r="B189" s="107"/>
      <c r="C189" s="108"/>
    </row>
    <row r="190" spans="1:3" s="101" customFormat="1">
      <c r="A190" s="106"/>
      <c r="B190" s="107"/>
      <c r="C190" s="108"/>
    </row>
    <row r="191" spans="1:3" s="101" customFormat="1">
      <c r="A191" s="106"/>
      <c r="B191" s="107"/>
      <c r="C191" s="108"/>
    </row>
    <row r="192" spans="1:3" s="101" customFormat="1">
      <c r="A192" s="106"/>
      <c r="B192" s="107"/>
      <c r="C192" s="108"/>
    </row>
    <row r="193" spans="1:3" s="101" customFormat="1">
      <c r="A193" s="106"/>
      <c r="B193" s="107"/>
      <c r="C193" s="108"/>
    </row>
    <row r="194" spans="1:3" s="101" customFormat="1">
      <c r="A194" s="106"/>
      <c r="B194" s="107"/>
      <c r="C194" s="108"/>
    </row>
    <row r="195" spans="1:3" s="101" customFormat="1">
      <c r="A195" s="106"/>
      <c r="B195" s="107"/>
      <c r="C195" s="108"/>
    </row>
    <row r="196" spans="1:3" s="101" customFormat="1">
      <c r="A196" s="106"/>
      <c r="B196" s="107"/>
      <c r="C196" s="108"/>
    </row>
    <row r="197" spans="1:3" s="101" customFormat="1">
      <c r="A197" s="106"/>
      <c r="B197" s="107"/>
      <c r="C197" s="108"/>
    </row>
    <row r="198" spans="1:3" s="101" customFormat="1">
      <c r="A198" s="106"/>
      <c r="B198" s="107"/>
      <c r="C198" s="108"/>
    </row>
    <row r="199" spans="1:3" s="101" customFormat="1">
      <c r="A199" s="106"/>
      <c r="B199" s="107"/>
      <c r="C199" s="108"/>
    </row>
    <row r="200" spans="1:3" s="101" customFormat="1">
      <c r="A200" s="106"/>
      <c r="B200" s="107"/>
      <c r="C200" s="108"/>
    </row>
    <row r="201" spans="1:3" s="101" customFormat="1">
      <c r="A201" s="106"/>
      <c r="B201" s="107"/>
      <c r="C201" s="108"/>
    </row>
    <row r="202" spans="1:3" s="101" customFormat="1">
      <c r="A202" s="106"/>
      <c r="B202" s="107"/>
      <c r="C202" s="108"/>
    </row>
    <row r="203" spans="1:3" s="101" customFormat="1">
      <c r="A203" s="106"/>
      <c r="B203" s="107"/>
      <c r="C203" s="108"/>
    </row>
    <row r="204" spans="1:3" s="101" customFormat="1">
      <c r="A204" s="106"/>
      <c r="B204" s="107"/>
      <c r="C204" s="108"/>
    </row>
    <row r="205" spans="1:3" s="101" customFormat="1">
      <c r="A205" s="106"/>
      <c r="B205" s="107"/>
      <c r="C205" s="108"/>
    </row>
    <row r="206" spans="1:3" s="101" customFormat="1">
      <c r="A206" s="106"/>
      <c r="B206" s="107"/>
      <c r="C206" s="108"/>
    </row>
    <row r="207" spans="1:3" s="101" customFormat="1">
      <c r="A207" s="106"/>
      <c r="B207" s="107"/>
      <c r="C207" s="108"/>
    </row>
    <row r="208" spans="1:3" s="101" customFormat="1">
      <c r="A208" s="106"/>
      <c r="B208" s="107"/>
      <c r="C208" s="108"/>
    </row>
    <row r="209" spans="1:3" s="101" customFormat="1">
      <c r="A209" s="106"/>
      <c r="B209" s="107"/>
      <c r="C209" s="108"/>
    </row>
    <row r="210" spans="1:3" s="101" customFormat="1">
      <c r="A210" s="106"/>
      <c r="B210" s="107"/>
      <c r="C210" s="108"/>
    </row>
    <row r="211" spans="1:3" s="101" customFormat="1">
      <c r="A211" s="106"/>
      <c r="B211" s="107"/>
      <c r="C211" s="108"/>
    </row>
    <row r="212" spans="1:3" s="101" customFormat="1">
      <c r="A212" s="106"/>
      <c r="B212" s="107"/>
      <c r="C212" s="108"/>
    </row>
    <row r="213" spans="1:3" s="101" customFormat="1">
      <c r="A213" s="106"/>
      <c r="B213" s="107"/>
      <c r="C213" s="108"/>
    </row>
    <row r="214" spans="1:3" s="101" customFormat="1">
      <c r="A214" s="106"/>
      <c r="B214" s="107"/>
      <c r="C214" s="108"/>
    </row>
    <row r="215" spans="1:3" s="101" customFormat="1">
      <c r="A215" s="106"/>
      <c r="B215" s="107"/>
      <c r="C215" s="108"/>
    </row>
    <row r="216" spans="1:3" s="101" customFormat="1">
      <c r="A216" s="106"/>
      <c r="B216" s="107"/>
      <c r="C216" s="108"/>
    </row>
    <row r="217" spans="1:3" s="101" customFormat="1">
      <c r="A217" s="106"/>
      <c r="B217" s="107"/>
      <c r="C217" s="108"/>
    </row>
    <row r="218" spans="1:3" s="101" customFormat="1">
      <c r="A218" s="106"/>
      <c r="B218" s="107"/>
      <c r="C218" s="108"/>
    </row>
    <row r="219" spans="1:3" s="101" customFormat="1">
      <c r="A219" s="106"/>
      <c r="B219" s="107"/>
      <c r="C219" s="108"/>
    </row>
    <row r="220" spans="1:3" s="101" customFormat="1">
      <c r="A220" s="106"/>
      <c r="B220" s="107"/>
      <c r="C220" s="108"/>
    </row>
    <row r="221" spans="1:3" s="101" customFormat="1">
      <c r="A221" s="106"/>
      <c r="B221" s="107"/>
      <c r="C221" s="108"/>
    </row>
    <row r="222" spans="1:3" s="101" customFormat="1">
      <c r="A222" s="106"/>
      <c r="B222" s="107"/>
      <c r="C222" s="108"/>
    </row>
    <row r="223" spans="1:3" s="101" customFormat="1">
      <c r="A223" s="106"/>
      <c r="B223" s="107"/>
      <c r="C223" s="108"/>
    </row>
    <row r="224" spans="1:3" s="101" customFormat="1">
      <c r="A224" s="106"/>
      <c r="B224" s="107"/>
      <c r="C224" s="108"/>
    </row>
    <row r="225" spans="1:3" s="101" customFormat="1">
      <c r="A225" s="106"/>
      <c r="B225" s="107"/>
      <c r="C225" s="108"/>
    </row>
    <row r="226" spans="1:3" s="101" customFormat="1">
      <c r="A226" s="106"/>
      <c r="B226" s="107"/>
      <c r="C226" s="108"/>
    </row>
    <row r="227" spans="1:3" s="101" customFormat="1">
      <c r="A227" s="106"/>
      <c r="B227" s="107"/>
      <c r="C227" s="108"/>
    </row>
    <row r="228" spans="1:3" s="101" customFormat="1">
      <c r="A228" s="106"/>
      <c r="B228" s="107"/>
      <c r="C228" s="108"/>
    </row>
    <row r="229" spans="1:3" s="101" customFormat="1">
      <c r="A229" s="106"/>
      <c r="B229" s="107"/>
      <c r="C229" s="108"/>
    </row>
    <row r="230" spans="1:3" s="101" customFormat="1">
      <c r="A230" s="106"/>
      <c r="B230" s="107"/>
      <c r="C230" s="108"/>
    </row>
    <row r="231" spans="1:3" s="101" customFormat="1">
      <c r="A231" s="106"/>
      <c r="B231" s="107"/>
      <c r="C231" s="108"/>
    </row>
    <row r="232" spans="1:3" s="101" customFormat="1">
      <c r="A232" s="106"/>
      <c r="B232" s="107"/>
      <c r="C232" s="108"/>
    </row>
    <row r="233" spans="1:3" s="101" customFormat="1">
      <c r="A233" s="106"/>
      <c r="B233" s="107"/>
      <c r="C233" s="108"/>
    </row>
    <row r="234" spans="1:3" s="101" customFormat="1">
      <c r="A234" s="106"/>
      <c r="B234" s="107"/>
      <c r="C234" s="108"/>
    </row>
    <row r="235" spans="1:3" s="101" customFormat="1">
      <c r="A235" s="106"/>
      <c r="B235" s="107"/>
      <c r="C235" s="108"/>
    </row>
    <row r="236" spans="1:3" s="101" customFormat="1">
      <c r="A236" s="106"/>
      <c r="B236" s="107"/>
      <c r="C236" s="108"/>
    </row>
    <row r="237" spans="1:3" s="101" customFormat="1">
      <c r="A237" s="106"/>
      <c r="B237" s="107"/>
      <c r="C237" s="108"/>
    </row>
    <row r="238" spans="1:3" s="101" customFormat="1">
      <c r="A238" s="106"/>
      <c r="B238" s="107"/>
      <c r="C238" s="108"/>
    </row>
    <row r="239" spans="1:3" s="101" customFormat="1">
      <c r="A239" s="106"/>
      <c r="B239" s="107"/>
      <c r="C239" s="108"/>
    </row>
    <row r="240" spans="1:3" s="101" customFormat="1">
      <c r="A240" s="106"/>
      <c r="B240" s="107"/>
      <c r="C240" s="108"/>
    </row>
    <row r="241" spans="1:3" s="101" customFormat="1">
      <c r="A241" s="106"/>
      <c r="B241" s="107"/>
      <c r="C241" s="108"/>
    </row>
    <row r="242" spans="1:3" s="101" customFormat="1">
      <c r="A242" s="106"/>
      <c r="B242" s="107"/>
      <c r="C242" s="108"/>
    </row>
    <row r="243" spans="1:3" s="101" customFormat="1">
      <c r="A243" s="106"/>
      <c r="B243" s="107"/>
      <c r="C243" s="108"/>
    </row>
    <row r="244" spans="1:3" s="101" customFormat="1">
      <c r="A244" s="106"/>
      <c r="B244" s="107"/>
      <c r="C244" s="108"/>
    </row>
    <row r="245" spans="1:3" s="101" customFormat="1">
      <c r="A245" s="106"/>
      <c r="B245" s="107"/>
      <c r="C245" s="108"/>
    </row>
    <row r="246" spans="1:3" s="101" customFormat="1">
      <c r="A246" s="106"/>
      <c r="B246" s="107"/>
      <c r="C246" s="108"/>
    </row>
    <row r="247" spans="1:3" s="101" customFormat="1">
      <c r="A247" s="106"/>
      <c r="B247" s="107"/>
      <c r="C247" s="108"/>
    </row>
    <row r="248" spans="1:3" s="101" customFormat="1">
      <c r="A248" s="106"/>
      <c r="B248" s="107"/>
      <c r="C248" s="108"/>
    </row>
    <row r="249" spans="1:3" s="101" customFormat="1">
      <c r="A249" s="106"/>
      <c r="B249" s="107"/>
      <c r="C249" s="108"/>
    </row>
    <row r="250" spans="1:3" s="101" customFormat="1">
      <c r="A250" s="106"/>
      <c r="B250" s="107"/>
      <c r="C250" s="108"/>
    </row>
    <row r="251" spans="1:3" s="101" customFormat="1">
      <c r="A251" s="106"/>
      <c r="B251" s="107"/>
      <c r="C251" s="108"/>
    </row>
    <row r="252" spans="1:3" s="101" customFormat="1">
      <c r="A252" s="106"/>
      <c r="B252" s="107"/>
      <c r="C252" s="108"/>
    </row>
    <row r="253" spans="1:3" s="101" customFormat="1">
      <c r="A253" s="106"/>
      <c r="B253" s="107"/>
      <c r="C253" s="108"/>
    </row>
    <row r="254" spans="1:3" s="101" customFormat="1">
      <c r="A254" s="106"/>
      <c r="B254" s="107"/>
      <c r="C254" s="108"/>
    </row>
    <row r="255" spans="1:3" s="101" customFormat="1">
      <c r="A255" s="106"/>
      <c r="B255" s="107"/>
      <c r="C255" s="108"/>
    </row>
    <row r="256" spans="1:3" s="101" customFormat="1">
      <c r="A256" s="106"/>
      <c r="B256" s="107"/>
      <c r="C256" s="108"/>
    </row>
    <row r="257" spans="1:3" s="101" customFormat="1">
      <c r="A257" s="106"/>
      <c r="B257" s="107"/>
      <c r="C257" s="108"/>
    </row>
    <row r="258" spans="1:3" s="101" customFormat="1">
      <c r="A258" s="106"/>
      <c r="B258" s="107"/>
      <c r="C258" s="108"/>
    </row>
    <row r="259" spans="1:3" s="101" customFormat="1">
      <c r="A259" s="106"/>
      <c r="B259" s="107"/>
      <c r="C259" s="108"/>
    </row>
    <row r="260" spans="1:3" s="101" customFormat="1">
      <c r="A260" s="106"/>
      <c r="B260" s="107"/>
      <c r="C260" s="108"/>
    </row>
    <row r="261" spans="1:3" s="101" customFormat="1">
      <c r="A261" s="106"/>
      <c r="B261" s="107"/>
      <c r="C261" s="108"/>
    </row>
    <row r="262" spans="1:3" s="101" customFormat="1">
      <c r="A262" s="106"/>
      <c r="B262" s="107"/>
      <c r="C262" s="108"/>
    </row>
    <row r="263" spans="1:3" s="101" customFormat="1">
      <c r="A263" s="106"/>
      <c r="B263" s="107"/>
      <c r="C263" s="108"/>
    </row>
    <row r="264" spans="1:3" s="101" customFormat="1">
      <c r="A264" s="106"/>
      <c r="B264" s="107"/>
      <c r="C264" s="108"/>
    </row>
    <row r="265" spans="1:3" s="101" customFormat="1">
      <c r="A265" s="106"/>
      <c r="B265" s="107"/>
      <c r="C265" s="108"/>
    </row>
    <row r="266" spans="1:3" s="101" customFormat="1">
      <c r="A266" s="106"/>
      <c r="B266" s="107"/>
      <c r="C266" s="108"/>
    </row>
    <row r="267" spans="1:3" s="101" customFormat="1">
      <c r="A267" s="106"/>
      <c r="B267" s="107"/>
      <c r="C267" s="108"/>
    </row>
    <row r="268" spans="1:3" s="101" customFormat="1">
      <c r="A268" s="106"/>
      <c r="B268" s="107"/>
      <c r="C268" s="108"/>
    </row>
    <row r="269" spans="1:3" s="101" customFormat="1">
      <c r="A269" s="106"/>
      <c r="B269" s="107"/>
      <c r="C269" s="108"/>
    </row>
    <row r="270" spans="1:3" s="101" customFormat="1">
      <c r="A270" s="106"/>
      <c r="B270" s="107"/>
      <c r="C270" s="108"/>
    </row>
    <row r="271" spans="1:3" s="101" customFormat="1">
      <c r="A271" s="106"/>
      <c r="B271" s="107"/>
      <c r="C271" s="108"/>
    </row>
    <row r="272" spans="1:3" s="101" customFormat="1">
      <c r="A272" s="106"/>
      <c r="B272" s="107"/>
      <c r="C272" s="108"/>
    </row>
    <row r="273" spans="1:3" s="101" customFormat="1">
      <c r="A273" s="106"/>
      <c r="B273" s="107"/>
      <c r="C273" s="108"/>
    </row>
    <row r="274" spans="1:3" s="101" customFormat="1">
      <c r="A274" s="106"/>
      <c r="B274" s="107"/>
      <c r="C274" s="108"/>
    </row>
    <row r="275" spans="1:3" s="101" customFormat="1">
      <c r="A275" s="106"/>
      <c r="B275" s="107"/>
      <c r="C275" s="108"/>
    </row>
    <row r="276" spans="1:3" s="101" customFormat="1">
      <c r="A276" s="106"/>
      <c r="B276" s="107"/>
      <c r="C276" s="108"/>
    </row>
    <row r="277" spans="1:3" s="101" customFormat="1">
      <c r="A277" s="106"/>
      <c r="B277" s="107"/>
      <c r="C277" s="108"/>
    </row>
    <row r="278" spans="1:3" s="101" customFormat="1">
      <c r="A278" s="106"/>
      <c r="B278" s="107"/>
      <c r="C278" s="108"/>
    </row>
    <row r="279" spans="1:3" s="101" customFormat="1">
      <c r="A279" s="106"/>
      <c r="B279" s="107"/>
      <c r="C279" s="108"/>
    </row>
    <row r="280" spans="1:3" s="101" customFormat="1">
      <c r="A280" s="106"/>
      <c r="B280" s="107"/>
      <c r="C280" s="108"/>
    </row>
    <row r="281" spans="1:3" s="101" customFormat="1">
      <c r="A281" s="106"/>
      <c r="B281" s="107"/>
      <c r="C281" s="108"/>
    </row>
    <row r="282" spans="1:3" s="101" customFormat="1">
      <c r="A282" s="106"/>
      <c r="B282" s="107"/>
      <c r="C282" s="108"/>
    </row>
    <row r="283" spans="1:3" s="101" customFormat="1">
      <c r="A283" s="106"/>
      <c r="B283" s="107"/>
      <c r="C283" s="108"/>
    </row>
    <row r="284" spans="1:3" s="101" customFormat="1">
      <c r="A284" s="106"/>
      <c r="B284" s="107"/>
      <c r="C284" s="108"/>
    </row>
    <row r="285" spans="1:3" s="101" customFormat="1">
      <c r="A285" s="106"/>
      <c r="B285" s="107"/>
      <c r="C285" s="108"/>
    </row>
    <row r="286" spans="1:3" s="101" customFormat="1">
      <c r="A286" s="106"/>
      <c r="B286" s="107"/>
      <c r="C286" s="108"/>
    </row>
    <row r="287" spans="1:3" s="101" customFormat="1">
      <c r="A287" s="106"/>
      <c r="B287" s="107"/>
      <c r="C287" s="108"/>
    </row>
    <row r="288" spans="1:3" s="101" customFormat="1">
      <c r="A288" s="106"/>
      <c r="B288" s="107"/>
      <c r="C288" s="108"/>
    </row>
    <row r="289" spans="1:3" s="101" customFormat="1">
      <c r="A289" s="106"/>
      <c r="B289" s="107"/>
      <c r="C289" s="108"/>
    </row>
    <row r="290" spans="1:3" s="101" customFormat="1">
      <c r="A290" s="106"/>
      <c r="B290" s="107"/>
      <c r="C290" s="108"/>
    </row>
    <row r="291" spans="1:3" s="101" customFormat="1">
      <c r="A291" s="106"/>
      <c r="B291" s="107"/>
      <c r="C291" s="108"/>
    </row>
    <row r="292" spans="1:3" s="101" customFormat="1">
      <c r="A292" s="106"/>
      <c r="B292" s="107"/>
      <c r="C292" s="108"/>
    </row>
    <row r="293" spans="1:3" s="101" customFormat="1">
      <c r="A293" s="106"/>
      <c r="B293" s="107"/>
      <c r="C293" s="108"/>
    </row>
    <row r="294" spans="1:3" s="101" customFormat="1">
      <c r="A294" s="106"/>
      <c r="B294" s="107"/>
      <c r="C294" s="108"/>
    </row>
    <row r="295" spans="1:3" s="101" customFormat="1">
      <c r="A295" s="106"/>
      <c r="B295" s="107"/>
      <c r="C295" s="108"/>
    </row>
    <row r="296" spans="1:3" s="101" customFormat="1">
      <c r="A296" s="106"/>
      <c r="B296" s="107"/>
      <c r="C296" s="108"/>
    </row>
    <row r="297" spans="1:3" s="101" customFormat="1">
      <c r="A297" s="106"/>
      <c r="B297" s="107"/>
      <c r="C297" s="108"/>
    </row>
    <row r="298" spans="1:3" s="101" customFormat="1">
      <c r="A298" s="106"/>
      <c r="B298" s="107"/>
      <c r="C298" s="108"/>
    </row>
    <row r="299" spans="1:3" s="101" customFormat="1">
      <c r="A299" s="106"/>
      <c r="B299" s="107"/>
      <c r="C299" s="108"/>
    </row>
    <row r="300" spans="1:3" s="101" customFormat="1">
      <c r="A300" s="106"/>
      <c r="B300" s="107"/>
      <c r="C300" s="108"/>
    </row>
    <row r="301" spans="1:3" s="101" customFormat="1">
      <c r="A301" s="106"/>
      <c r="B301" s="107"/>
      <c r="C301" s="108"/>
    </row>
    <row r="302" spans="1:3" s="101" customFormat="1">
      <c r="A302" s="106"/>
      <c r="B302" s="107"/>
      <c r="C302" s="108"/>
    </row>
    <row r="303" spans="1:3" s="101" customFormat="1">
      <c r="A303" s="106"/>
      <c r="B303" s="107"/>
      <c r="C303" s="108"/>
    </row>
    <row r="304" spans="1:3" s="101" customFormat="1">
      <c r="A304" s="106"/>
      <c r="B304" s="107"/>
      <c r="C304" s="108"/>
    </row>
    <row r="305" spans="1:3" s="101" customFormat="1">
      <c r="A305" s="106"/>
      <c r="B305" s="107"/>
      <c r="C305" s="108"/>
    </row>
    <row r="306" spans="1:3" s="101" customFormat="1">
      <c r="A306" s="106"/>
      <c r="B306" s="107"/>
      <c r="C306" s="108"/>
    </row>
    <row r="307" spans="1:3" s="101" customFormat="1">
      <c r="A307" s="106"/>
      <c r="B307" s="107"/>
      <c r="C307" s="108"/>
    </row>
    <row r="308" spans="1:3" s="101" customFormat="1">
      <c r="A308" s="106"/>
      <c r="B308" s="107"/>
      <c r="C308" s="108"/>
    </row>
    <row r="309" spans="1:3" s="101" customFormat="1">
      <c r="A309" s="106"/>
      <c r="B309" s="107"/>
      <c r="C309" s="108"/>
    </row>
    <row r="310" spans="1:3" s="101" customFormat="1">
      <c r="A310" s="106"/>
      <c r="B310" s="107"/>
      <c r="C310" s="108"/>
    </row>
    <row r="311" spans="1:3" s="101" customFormat="1">
      <c r="A311" s="106"/>
      <c r="B311" s="107"/>
      <c r="C311" s="108"/>
    </row>
    <row r="312" spans="1:3" s="101" customFormat="1">
      <c r="A312" s="106"/>
      <c r="B312" s="107"/>
      <c r="C312" s="108"/>
    </row>
    <row r="313" spans="1:3" s="101" customFormat="1">
      <c r="A313" s="106"/>
      <c r="B313" s="107"/>
      <c r="C313" s="108"/>
    </row>
    <row r="314" spans="1:3" s="101" customFormat="1">
      <c r="A314" s="106"/>
      <c r="B314" s="107"/>
      <c r="C314" s="108"/>
    </row>
    <row r="315" spans="1:3" s="101" customFormat="1">
      <c r="A315" s="106"/>
      <c r="B315" s="107"/>
      <c r="C315" s="108"/>
    </row>
    <row r="316" spans="1:3" s="101" customFormat="1">
      <c r="A316" s="106"/>
      <c r="B316" s="107"/>
      <c r="C316" s="108"/>
    </row>
    <row r="317" spans="1:3" s="101" customFormat="1">
      <c r="A317" s="106"/>
      <c r="B317" s="107"/>
      <c r="C317" s="108"/>
    </row>
    <row r="318" spans="1:3" s="101" customFormat="1">
      <c r="A318" s="106"/>
      <c r="B318" s="107"/>
      <c r="C318" s="108"/>
    </row>
    <row r="319" spans="1:3" s="101" customFormat="1">
      <c r="A319" s="106"/>
      <c r="B319" s="107"/>
      <c r="C319" s="108"/>
    </row>
    <row r="320" spans="1:3" s="101" customFormat="1">
      <c r="A320" s="106"/>
      <c r="B320" s="107"/>
      <c r="C320" s="108"/>
    </row>
    <row r="321" spans="1:3" s="101" customFormat="1">
      <c r="A321" s="106"/>
      <c r="B321" s="107"/>
      <c r="C321" s="108"/>
    </row>
    <row r="322" spans="1:3" s="101" customFormat="1">
      <c r="A322" s="106"/>
      <c r="B322" s="107"/>
      <c r="C322" s="108"/>
    </row>
    <row r="323" spans="1:3" s="101" customFormat="1">
      <c r="A323" s="106"/>
      <c r="B323" s="107"/>
      <c r="C323" s="108"/>
    </row>
    <row r="324" spans="1:3" s="101" customFormat="1">
      <c r="A324" s="106"/>
      <c r="B324" s="107"/>
      <c r="C324" s="108"/>
    </row>
    <row r="325" spans="1:3" s="101" customFormat="1">
      <c r="A325" s="106"/>
      <c r="B325" s="107"/>
      <c r="C325" s="108"/>
    </row>
    <row r="326" spans="1:3" s="101" customFormat="1">
      <c r="A326" s="106"/>
      <c r="B326" s="107"/>
      <c r="C326" s="108"/>
    </row>
    <row r="327" spans="1:3" s="101" customFormat="1">
      <c r="A327" s="106"/>
      <c r="B327" s="107"/>
      <c r="C327" s="108"/>
    </row>
    <row r="328" spans="1:3" s="101" customFormat="1">
      <c r="A328" s="106"/>
      <c r="B328" s="107"/>
      <c r="C328" s="108"/>
    </row>
    <row r="329" spans="1:3" s="101" customFormat="1">
      <c r="A329" s="106"/>
      <c r="B329" s="107"/>
      <c r="C329" s="108"/>
    </row>
    <row r="330" spans="1:3" s="101" customFormat="1">
      <c r="A330" s="106"/>
      <c r="B330" s="107"/>
      <c r="C330" s="108"/>
    </row>
    <row r="331" spans="1:3" s="101" customFormat="1">
      <c r="A331" s="106"/>
      <c r="B331" s="107"/>
      <c r="C331" s="108"/>
    </row>
    <row r="332" spans="1:3" s="101" customFormat="1">
      <c r="A332" s="106"/>
      <c r="B332" s="107"/>
      <c r="C332" s="108"/>
    </row>
    <row r="333" spans="1:3" s="101" customFormat="1">
      <c r="A333" s="106"/>
      <c r="B333" s="107"/>
      <c r="C333" s="108"/>
    </row>
    <row r="334" spans="1:3" s="101" customFormat="1">
      <c r="A334" s="106"/>
      <c r="B334" s="107"/>
      <c r="C334" s="108"/>
    </row>
    <row r="335" spans="1:3" s="101" customFormat="1">
      <c r="A335" s="106"/>
      <c r="B335" s="107"/>
      <c r="C335" s="108"/>
    </row>
    <row r="336" spans="1:3" s="101" customFormat="1">
      <c r="A336" s="106"/>
      <c r="B336" s="107"/>
      <c r="C336" s="108"/>
    </row>
    <row r="337" spans="1:3" s="101" customFormat="1">
      <c r="A337" s="106"/>
      <c r="B337" s="107"/>
      <c r="C337" s="108"/>
    </row>
    <row r="338" spans="1:3" s="101" customFormat="1">
      <c r="A338" s="106"/>
      <c r="B338" s="107"/>
      <c r="C338" s="108"/>
    </row>
    <row r="339" spans="1:3" s="101" customFormat="1">
      <c r="A339" s="106"/>
      <c r="B339" s="107"/>
      <c r="C339" s="108"/>
    </row>
    <row r="340" spans="1:3" s="101" customFormat="1">
      <c r="A340" s="106"/>
      <c r="B340" s="107"/>
      <c r="C340" s="108"/>
    </row>
    <row r="341" spans="1:3" s="101" customFormat="1">
      <c r="A341" s="106"/>
      <c r="B341" s="107"/>
      <c r="C341" s="108"/>
    </row>
    <row r="342" spans="1:3" s="101" customFormat="1">
      <c r="A342" s="106"/>
      <c r="B342" s="107"/>
      <c r="C342" s="108"/>
    </row>
    <row r="343" spans="1:3" s="101" customFormat="1">
      <c r="A343" s="106"/>
      <c r="B343" s="107"/>
      <c r="C343" s="108"/>
    </row>
    <row r="344" spans="1:3" s="101" customFormat="1">
      <c r="A344" s="106"/>
      <c r="B344" s="107"/>
      <c r="C344" s="108"/>
    </row>
    <row r="345" spans="1:3" s="101" customFormat="1">
      <c r="A345" s="106"/>
      <c r="B345" s="107"/>
      <c r="C345" s="108"/>
    </row>
    <row r="346" spans="1:3" s="101" customFormat="1">
      <c r="A346" s="106"/>
      <c r="B346" s="107"/>
      <c r="C346" s="108"/>
    </row>
    <row r="347" spans="1:3" s="101" customFormat="1">
      <c r="A347" s="106"/>
      <c r="B347" s="107"/>
      <c r="C347" s="108"/>
    </row>
    <row r="348" spans="1:3" s="101" customFormat="1">
      <c r="A348" s="106"/>
      <c r="B348" s="107"/>
      <c r="C348" s="108"/>
    </row>
    <row r="349" spans="1:3" s="101" customFormat="1">
      <c r="A349" s="106"/>
      <c r="B349" s="107"/>
      <c r="C349" s="108"/>
    </row>
    <row r="350" spans="1:3" s="101" customFormat="1">
      <c r="A350" s="106"/>
      <c r="B350" s="107"/>
      <c r="C350" s="108"/>
    </row>
    <row r="351" spans="1:3" s="101" customFormat="1">
      <c r="A351" s="106"/>
      <c r="B351" s="107"/>
      <c r="C351" s="108"/>
    </row>
    <row r="352" spans="1:3" s="101" customFormat="1">
      <c r="A352" s="106"/>
      <c r="B352" s="107"/>
      <c r="C352" s="108"/>
    </row>
    <row r="353" spans="1:3" s="101" customFormat="1">
      <c r="A353" s="106"/>
      <c r="B353" s="107"/>
      <c r="C353" s="108"/>
    </row>
    <row r="354" spans="1:3" s="101" customFormat="1">
      <c r="A354" s="106"/>
      <c r="B354" s="107"/>
      <c r="C354" s="108"/>
    </row>
    <row r="355" spans="1:3" s="101" customFormat="1">
      <c r="A355" s="106"/>
      <c r="B355" s="107"/>
      <c r="C355" s="108"/>
    </row>
    <row r="356" spans="1:3" s="101" customFormat="1">
      <c r="A356" s="106"/>
      <c r="B356" s="107"/>
      <c r="C356" s="108"/>
    </row>
    <row r="357" spans="1:3" s="101" customFormat="1">
      <c r="A357" s="106"/>
      <c r="B357" s="107"/>
      <c r="C357" s="108"/>
    </row>
    <row r="358" spans="1:3" s="101" customFormat="1">
      <c r="A358" s="106"/>
      <c r="B358" s="107"/>
      <c r="C358" s="108"/>
    </row>
    <row r="359" spans="1:3" s="101" customFormat="1">
      <c r="A359" s="106"/>
      <c r="B359" s="107"/>
      <c r="C359" s="108"/>
    </row>
    <row r="360" spans="1:3" s="101" customFormat="1">
      <c r="A360" s="106"/>
      <c r="B360" s="107"/>
      <c r="C360" s="108"/>
    </row>
    <row r="361" spans="1:3" s="101" customFormat="1">
      <c r="A361" s="106"/>
      <c r="B361" s="107"/>
      <c r="C361" s="108"/>
    </row>
    <row r="362" spans="1:3" s="101" customFormat="1">
      <c r="A362" s="106"/>
      <c r="B362" s="107"/>
      <c r="C362" s="108"/>
    </row>
    <row r="363" spans="1:3" s="101" customFormat="1">
      <c r="A363" s="106"/>
      <c r="B363" s="107"/>
      <c r="C363" s="108"/>
    </row>
    <row r="364" spans="1:3" s="101" customFormat="1">
      <c r="A364" s="106"/>
      <c r="B364" s="107"/>
      <c r="C364" s="108"/>
    </row>
    <row r="365" spans="1:3" s="101" customFormat="1">
      <c r="A365" s="106"/>
      <c r="B365" s="107"/>
      <c r="C365" s="108"/>
    </row>
    <row r="366" spans="1:3" s="101" customFormat="1">
      <c r="A366" s="106"/>
      <c r="B366" s="107"/>
      <c r="C366" s="108"/>
    </row>
    <row r="367" spans="1:3" s="101" customFormat="1">
      <c r="A367" s="106"/>
      <c r="B367" s="107"/>
      <c r="C367" s="108"/>
    </row>
    <row r="368" spans="1:3" s="101" customFormat="1">
      <c r="A368" s="106"/>
      <c r="B368" s="107"/>
      <c r="C368" s="108"/>
    </row>
    <row r="369" spans="1:3" s="101" customFormat="1">
      <c r="A369" s="106"/>
      <c r="B369" s="107"/>
      <c r="C369" s="108"/>
    </row>
    <row r="370" spans="1:3" s="101" customFormat="1">
      <c r="A370" s="106"/>
      <c r="B370" s="107"/>
      <c r="C370" s="108"/>
    </row>
    <row r="371" spans="1:3" s="101" customFormat="1">
      <c r="A371" s="106"/>
      <c r="B371" s="107"/>
      <c r="C371" s="108"/>
    </row>
    <row r="372" spans="1:3" s="101" customFormat="1">
      <c r="A372" s="106"/>
      <c r="B372" s="107"/>
      <c r="C372" s="108"/>
    </row>
    <row r="373" spans="1:3" s="101" customFormat="1">
      <c r="A373" s="106"/>
      <c r="B373" s="107"/>
      <c r="C373" s="108"/>
    </row>
    <row r="374" spans="1:3" s="101" customFormat="1">
      <c r="A374" s="106"/>
      <c r="B374" s="107"/>
      <c r="C374" s="108"/>
    </row>
    <row r="375" spans="1:3" s="101" customFormat="1">
      <c r="A375" s="106"/>
      <c r="B375" s="107"/>
      <c r="C375" s="108"/>
    </row>
    <row r="376" spans="1:3" s="101" customFormat="1">
      <c r="A376" s="106"/>
      <c r="B376" s="107"/>
      <c r="C376" s="108"/>
    </row>
    <row r="377" spans="1:3" s="101" customFormat="1">
      <c r="A377" s="106"/>
      <c r="B377" s="107"/>
      <c r="C377" s="108"/>
    </row>
    <row r="378" spans="1:3" s="101" customFormat="1">
      <c r="A378" s="106"/>
      <c r="B378" s="107"/>
      <c r="C378" s="108"/>
    </row>
    <row r="379" spans="1:3" s="101" customFormat="1">
      <c r="A379" s="106"/>
      <c r="B379" s="107"/>
      <c r="C379" s="108"/>
    </row>
    <row r="380" spans="1:3" s="101" customFormat="1">
      <c r="A380" s="106"/>
      <c r="B380" s="107"/>
      <c r="C380" s="108"/>
    </row>
    <row r="381" spans="1:3" s="101" customFormat="1">
      <c r="A381" s="106"/>
      <c r="B381" s="107"/>
      <c r="C381" s="108"/>
    </row>
    <row r="382" spans="1:3" s="101" customFormat="1">
      <c r="A382" s="106"/>
      <c r="B382" s="107"/>
      <c r="C382" s="108"/>
    </row>
    <row r="383" spans="1:3" s="101" customFormat="1">
      <c r="A383" s="106"/>
      <c r="B383" s="107"/>
      <c r="C383" s="108"/>
    </row>
    <row r="384" spans="1:3" s="101" customFormat="1">
      <c r="A384" s="106"/>
      <c r="B384" s="107"/>
      <c r="C384" s="108"/>
    </row>
    <row r="385" spans="1:3" s="101" customFormat="1">
      <c r="A385" s="106"/>
      <c r="B385" s="107"/>
      <c r="C385" s="108"/>
    </row>
    <row r="386" spans="1:3" s="101" customFormat="1">
      <c r="A386" s="106"/>
      <c r="B386" s="107"/>
      <c r="C386" s="108"/>
    </row>
    <row r="387" spans="1:3" s="101" customFormat="1">
      <c r="A387" s="106"/>
      <c r="B387" s="107"/>
      <c r="C387" s="108"/>
    </row>
    <row r="388" spans="1:3" s="101" customFormat="1">
      <c r="A388" s="106"/>
      <c r="B388" s="107"/>
      <c r="C388" s="108"/>
    </row>
    <row r="389" spans="1:3" s="101" customFormat="1">
      <c r="A389" s="106"/>
      <c r="B389" s="107"/>
      <c r="C389" s="108"/>
    </row>
    <row r="390" spans="1:3" s="101" customFormat="1">
      <c r="A390" s="106"/>
      <c r="B390" s="107"/>
      <c r="C390" s="108"/>
    </row>
    <row r="391" spans="1:3" s="101" customFormat="1">
      <c r="A391" s="106"/>
      <c r="B391" s="107"/>
      <c r="C391" s="108"/>
    </row>
    <row r="392" spans="1:3" s="101" customFormat="1">
      <c r="A392" s="106"/>
      <c r="B392" s="107"/>
      <c r="C392" s="108"/>
    </row>
    <row r="393" spans="1:3" s="101" customFormat="1">
      <c r="A393" s="106"/>
      <c r="B393" s="107"/>
      <c r="C393" s="108"/>
    </row>
    <row r="394" spans="1:3" s="101" customFormat="1">
      <c r="A394" s="106"/>
      <c r="B394" s="107"/>
      <c r="C394" s="108"/>
    </row>
    <row r="395" spans="1:3" s="101" customFormat="1">
      <c r="A395" s="106"/>
      <c r="B395" s="107"/>
      <c r="C395" s="108"/>
    </row>
    <row r="396" spans="1:3" s="101" customFormat="1">
      <c r="A396" s="106"/>
      <c r="B396" s="107"/>
      <c r="C396" s="108"/>
    </row>
    <row r="397" spans="1:3" s="101" customFormat="1">
      <c r="A397" s="106"/>
      <c r="B397" s="107"/>
      <c r="C397" s="108"/>
    </row>
    <row r="398" spans="1:3" s="101" customFormat="1">
      <c r="A398" s="106"/>
      <c r="B398" s="107"/>
      <c r="C398" s="108"/>
    </row>
    <row r="399" spans="1:3" s="101" customFormat="1">
      <c r="A399" s="106"/>
      <c r="B399" s="107"/>
      <c r="C399" s="108"/>
    </row>
    <row r="400" spans="1:3" s="101" customFormat="1">
      <c r="A400" s="106"/>
      <c r="B400" s="107"/>
      <c r="C400" s="108"/>
    </row>
    <row r="401" spans="1:3" s="101" customFormat="1">
      <c r="A401" s="106"/>
      <c r="B401" s="107"/>
      <c r="C401" s="108"/>
    </row>
    <row r="402" spans="1:3" s="101" customFormat="1">
      <c r="A402" s="106"/>
      <c r="B402" s="107"/>
      <c r="C402" s="108"/>
    </row>
    <row r="403" spans="1:3" s="101" customFormat="1">
      <c r="A403" s="106"/>
      <c r="B403" s="107"/>
      <c r="C403" s="108"/>
    </row>
    <row r="404" spans="1:3" s="101" customFormat="1">
      <c r="A404" s="106"/>
      <c r="B404" s="107"/>
      <c r="C404" s="108"/>
    </row>
    <row r="405" spans="1:3" s="101" customFormat="1">
      <c r="A405" s="106"/>
      <c r="B405" s="107"/>
      <c r="C405" s="108"/>
    </row>
    <row r="406" spans="1:3" s="101" customFormat="1">
      <c r="A406" s="106"/>
      <c r="B406" s="107"/>
      <c r="C406" s="108"/>
    </row>
    <row r="407" spans="1:3" s="101" customFormat="1">
      <c r="A407" s="106"/>
      <c r="B407" s="107"/>
      <c r="C407" s="108"/>
    </row>
    <row r="408" spans="1:3" s="101" customFormat="1">
      <c r="A408" s="106"/>
      <c r="B408" s="107"/>
      <c r="C408" s="108"/>
    </row>
    <row r="409" spans="1:3" s="101" customFormat="1">
      <c r="A409" s="106"/>
      <c r="B409" s="107"/>
      <c r="C409" s="108"/>
    </row>
    <row r="410" spans="1:3" s="101" customFormat="1">
      <c r="A410" s="106"/>
      <c r="B410" s="107"/>
      <c r="C410" s="108"/>
    </row>
    <row r="411" spans="1:3" s="101" customFormat="1">
      <c r="A411" s="106"/>
      <c r="B411" s="107"/>
      <c r="C411" s="108"/>
    </row>
    <row r="412" spans="1:3" s="101" customFormat="1">
      <c r="A412" s="106"/>
      <c r="B412" s="107"/>
      <c r="C412" s="108"/>
    </row>
    <row r="413" spans="1:3" s="101" customFormat="1">
      <c r="A413" s="106"/>
      <c r="B413" s="107"/>
      <c r="C413" s="108"/>
    </row>
    <row r="414" spans="1:3" s="101" customFormat="1">
      <c r="A414" s="106"/>
      <c r="B414" s="107"/>
      <c r="C414" s="108"/>
    </row>
    <row r="415" spans="1:3" s="101" customFormat="1">
      <c r="A415" s="106"/>
      <c r="B415" s="107"/>
      <c r="C415" s="108"/>
    </row>
    <row r="416" spans="1:3" s="101" customFormat="1">
      <c r="A416" s="106"/>
      <c r="B416" s="107"/>
      <c r="C416" s="108"/>
    </row>
    <row r="417" spans="1:3" s="101" customFormat="1">
      <c r="A417" s="106"/>
      <c r="B417" s="107"/>
      <c r="C417" s="108"/>
    </row>
    <row r="418" spans="1:3" s="101" customFormat="1">
      <c r="A418" s="106"/>
      <c r="B418" s="107"/>
      <c r="C418" s="108"/>
    </row>
    <row r="419" spans="1:3" s="101" customFormat="1">
      <c r="A419" s="106"/>
      <c r="B419" s="107"/>
      <c r="C419" s="108"/>
    </row>
    <row r="420" spans="1:3" s="101" customFormat="1">
      <c r="A420" s="106"/>
      <c r="B420" s="107"/>
      <c r="C420" s="108"/>
    </row>
    <row r="421" spans="1:3" s="101" customFormat="1">
      <c r="A421" s="106"/>
      <c r="B421" s="107"/>
      <c r="C421" s="108"/>
    </row>
    <row r="422" spans="1:3" s="101" customFormat="1">
      <c r="A422" s="106"/>
      <c r="B422" s="107"/>
      <c r="C422" s="108"/>
    </row>
    <row r="423" spans="1:3" s="101" customFormat="1">
      <c r="A423" s="106"/>
      <c r="B423" s="107"/>
      <c r="C423" s="108"/>
    </row>
    <row r="424" spans="1:3" s="101" customFormat="1">
      <c r="A424" s="106"/>
      <c r="B424" s="107"/>
      <c r="C424" s="108"/>
    </row>
    <row r="425" spans="1:3" s="101" customFormat="1">
      <c r="A425" s="106"/>
      <c r="B425" s="107"/>
      <c r="C425" s="108"/>
    </row>
    <row r="426" spans="1:3" s="101" customFormat="1">
      <c r="A426" s="106"/>
      <c r="B426" s="107"/>
      <c r="C426" s="108"/>
    </row>
    <row r="427" spans="1:3" s="101" customFormat="1">
      <c r="A427" s="106"/>
      <c r="B427" s="107"/>
      <c r="C427" s="108"/>
    </row>
    <row r="428" spans="1:3" s="101" customFormat="1">
      <c r="A428" s="106"/>
      <c r="B428" s="107"/>
      <c r="C428" s="108"/>
    </row>
    <row r="429" spans="1:3" s="101" customFormat="1">
      <c r="A429" s="106"/>
      <c r="B429" s="107"/>
      <c r="C429" s="108"/>
    </row>
    <row r="430" spans="1:3" s="101" customFormat="1">
      <c r="A430" s="106"/>
      <c r="B430" s="107"/>
      <c r="C430" s="108"/>
    </row>
    <row r="431" spans="1:3" s="101" customFormat="1">
      <c r="A431" s="106"/>
      <c r="B431" s="107"/>
      <c r="C431" s="108"/>
    </row>
    <row r="432" spans="1:3" s="101" customFormat="1">
      <c r="A432" s="106"/>
      <c r="B432" s="107"/>
      <c r="C432" s="108"/>
    </row>
    <row r="433" spans="1:3" s="101" customFormat="1">
      <c r="A433" s="106"/>
      <c r="B433" s="107"/>
      <c r="C433" s="108"/>
    </row>
    <row r="434" spans="1:3" s="101" customFormat="1">
      <c r="A434" s="106"/>
      <c r="B434" s="107"/>
      <c r="C434" s="108"/>
    </row>
    <row r="435" spans="1:3" s="101" customFormat="1">
      <c r="A435" s="106"/>
      <c r="B435" s="107"/>
      <c r="C435" s="108"/>
    </row>
    <row r="436" spans="1:3" s="101" customFormat="1">
      <c r="A436" s="106"/>
      <c r="B436" s="107"/>
      <c r="C436" s="108"/>
    </row>
    <row r="437" spans="1:3" s="101" customFormat="1">
      <c r="A437" s="106"/>
      <c r="B437" s="107"/>
      <c r="C437" s="108"/>
    </row>
    <row r="438" spans="1:3" s="101" customFormat="1">
      <c r="A438" s="106"/>
      <c r="B438" s="107"/>
      <c r="C438" s="108"/>
    </row>
    <row r="439" spans="1:3" s="101" customFormat="1">
      <c r="A439" s="106"/>
      <c r="B439" s="107"/>
      <c r="C439" s="108"/>
    </row>
    <row r="440" spans="1:3" s="101" customFormat="1">
      <c r="A440" s="106"/>
      <c r="B440" s="107"/>
      <c r="C440" s="108"/>
    </row>
    <row r="441" spans="1:3" s="101" customFormat="1">
      <c r="A441" s="106"/>
      <c r="B441" s="107"/>
      <c r="C441" s="108"/>
    </row>
    <row r="442" spans="1:3" s="101" customFormat="1">
      <c r="A442" s="106"/>
      <c r="B442" s="107"/>
      <c r="C442" s="108"/>
    </row>
    <row r="443" spans="1:3" s="101" customFormat="1">
      <c r="A443" s="106"/>
      <c r="B443" s="107"/>
      <c r="C443" s="108"/>
    </row>
    <row r="444" spans="1:3" s="101" customFormat="1">
      <c r="A444" s="106"/>
      <c r="B444" s="107"/>
      <c r="C444" s="108"/>
    </row>
    <row r="445" spans="1:3" s="101" customFormat="1">
      <c r="A445" s="106"/>
      <c r="B445" s="107"/>
      <c r="C445" s="108"/>
    </row>
    <row r="446" spans="1:3" s="101" customFormat="1">
      <c r="A446" s="106"/>
      <c r="B446" s="107"/>
      <c r="C446" s="108"/>
    </row>
    <row r="447" spans="1:3" s="101" customFormat="1">
      <c r="A447" s="106"/>
      <c r="B447" s="107"/>
      <c r="C447" s="108"/>
    </row>
    <row r="448" spans="1:3" s="101" customFormat="1">
      <c r="A448" s="106"/>
      <c r="B448" s="107"/>
      <c r="C448" s="108"/>
    </row>
    <row r="449" spans="1:3" s="101" customFormat="1">
      <c r="A449" s="106"/>
      <c r="B449" s="107"/>
      <c r="C449" s="108"/>
    </row>
    <row r="450" spans="1:3" s="101" customFormat="1">
      <c r="A450" s="106"/>
      <c r="B450" s="107"/>
      <c r="C450" s="108"/>
    </row>
    <row r="451" spans="1:3" s="101" customFormat="1">
      <c r="A451" s="106"/>
      <c r="B451" s="107"/>
      <c r="C451" s="108"/>
    </row>
    <row r="452" spans="1:3" s="101" customFormat="1">
      <c r="A452" s="106"/>
      <c r="B452" s="107"/>
      <c r="C452" s="108"/>
    </row>
    <row r="453" spans="1:3" s="101" customFormat="1">
      <c r="A453" s="106"/>
      <c r="B453" s="107"/>
      <c r="C453" s="108"/>
    </row>
    <row r="454" spans="1:3" s="101" customFormat="1">
      <c r="A454" s="106"/>
      <c r="B454" s="107"/>
      <c r="C454" s="108"/>
    </row>
    <row r="455" spans="1:3" s="101" customFormat="1">
      <c r="A455" s="106"/>
      <c r="B455" s="107"/>
      <c r="C455" s="108"/>
    </row>
    <row r="456" spans="1:3" s="101" customFormat="1">
      <c r="A456" s="106"/>
      <c r="B456" s="107"/>
      <c r="C456" s="108"/>
    </row>
    <row r="457" spans="1:3" s="101" customFormat="1">
      <c r="A457" s="106"/>
      <c r="B457" s="107"/>
      <c r="C457" s="108"/>
    </row>
    <row r="458" spans="1:3" s="101" customFormat="1">
      <c r="A458" s="106"/>
      <c r="B458" s="107"/>
      <c r="C458" s="108"/>
    </row>
    <row r="459" spans="1:3" s="101" customFormat="1">
      <c r="A459" s="106"/>
      <c r="B459" s="107"/>
      <c r="C459" s="108"/>
    </row>
    <row r="460" spans="1:3" s="101" customFormat="1">
      <c r="A460" s="106"/>
      <c r="B460" s="107"/>
      <c r="C460" s="108"/>
    </row>
    <row r="461" spans="1:3" s="101" customFormat="1">
      <c r="A461" s="106"/>
      <c r="B461" s="107"/>
      <c r="C461" s="108"/>
    </row>
    <row r="462" spans="1:3" s="101" customFormat="1">
      <c r="A462" s="106"/>
      <c r="B462" s="107"/>
      <c r="C462" s="108"/>
    </row>
    <row r="463" spans="1:3" s="101" customFormat="1">
      <c r="A463" s="106"/>
      <c r="B463" s="107"/>
      <c r="C463" s="108"/>
    </row>
    <row r="464" spans="1:3" s="101" customFormat="1">
      <c r="A464" s="106"/>
      <c r="B464" s="107"/>
      <c r="C464" s="108"/>
    </row>
    <row r="465" spans="1:3" s="101" customFormat="1">
      <c r="A465" s="106"/>
      <c r="B465" s="107"/>
      <c r="C465" s="108"/>
    </row>
    <row r="466" spans="1:3" s="101" customFormat="1">
      <c r="A466" s="106"/>
      <c r="B466" s="107"/>
      <c r="C466" s="108"/>
    </row>
    <row r="467" spans="1:3" s="101" customFormat="1">
      <c r="A467" s="106"/>
      <c r="B467" s="107"/>
      <c r="C467" s="108"/>
    </row>
    <row r="468" spans="1:3" s="101" customFormat="1">
      <c r="A468" s="106"/>
      <c r="B468" s="107"/>
      <c r="C468" s="108"/>
    </row>
    <row r="469" spans="1:3" s="101" customFormat="1">
      <c r="A469" s="106"/>
      <c r="B469" s="107"/>
      <c r="C469" s="108"/>
    </row>
    <row r="470" spans="1:3" s="101" customFormat="1">
      <c r="A470" s="106"/>
      <c r="B470" s="107"/>
      <c r="C470" s="108"/>
    </row>
    <row r="471" spans="1:3" s="101" customFormat="1">
      <c r="A471" s="106"/>
      <c r="B471" s="107"/>
      <c r="C471" s="108"/>
    </row>
    <row r="472" spans="1:3" s="101" customFormat="1">
      <c r="A472" s="106"/>
      <c r="B472" s="107"/>
      <c r="C472" s="108"/>
    </row>
    <row r="473" spans="1:3" s="101" customFormat="1">
      <c r="A473" s="106"/>
      <c r="B473" s="107"/>
      <c r="C473" s="108"/>
    </row>
    <row r="474" spans="1:3" s="101" customFormat="1">
      <c r="A474" s="106"/>
      <c r="B474" s="107"/>
      <c r="C474" s="108"/>
    </row>
    <row r="475" spans="1:3" s="101" customFormat="1">
      <c r="A475" s="106"/>
      <c r="B475" s="107"/>
      <c r="C475" s="108"/>
    </row>
    <row r="476" spans="1:3" s="101" customFormat="1">
      <c r="A476" s="106"/>
      <c r="B476" s="107"/>
      <c r="C476" s="108"/>
    </row>
    <row r="477" spans="1:3" s="101" customFormat="1">
      <c r="A477" s="106"/>
      <c r="B477" s="107"/>
      <c r="C477" s="108"/>
    </row>
    <row r="478" spans="1:3" s="101" customFormat="1">
      <c r="A478" s="106"/>
      <c r="B478" s="107"/>
      <c r="C478" s="108"/>
    </row>
    <row r="479" spans="1:3" s="101" customFormat="1">
      <c r="A479" s="106"/>
      <c r="B479" s="107"/>
      <c r="C479" s="108"/>
    </row>
    <row r="480" spans="1:3" s="101" customFormat="1">
      <c r="A480" s="106"/>
      <c r="B480" s="107"/>
      <c r="C480" s="108"/>
    </row>
    <row r="481" spans="1:3" s="101" customFormat="1">
      <c r="A481" s="106"/>
      <c r="B481" s="107"/>
      <c r="C481" s="108"/>
    </row>
    <row r="482" spans="1:3" s="101" customFormat="1">
      <c r="A482" s="106"/>
      <c r="B482" s="107"/>
      <c r="C482" s="108"/>
    </row>
    <row r="483" spans="1:3" s="101" customFormat="1">
      <c r="A483" s="106"/>
      <c r="B483" s="107"/>
      <c r="C483" s="108"/>
    </row>
    <row r="484" spans="1:3" s="101" customFormat="1">
      <c r="A484" s="106"/>
      <c r="B484" s="107"/>
      <c r="C484" s="108"/>
    </row>
    <row r="485" spans="1:3" s="101" customFormat="1">
      <c r="A485" s="106"/>
      <c r="B485" s="107"/>
      <c r="C485" s="108"/>
    </row>
    <row r="486" spans="1:3" s="101" customFormat="1">
      <c r="A486" s="106"/>
      <c r="B486" s="107"/>
      <c r="C486" s="108"/>
    </row>
    <row r="487" spans="1:3" s="101" customFormat="1">
      <c r="A487" s="106"/>
      <c r="B487" s="107"/>
      <c r="C487" s="108"/>
    </row>
    <row r="488" spans="1:3" s="101" customFormat="1">
      <c r="A488" s="106"/>
      <c r="B488" s="107"/>
      <c r="C488" s="108"/>
    </row>
    <row r="489" spans="1:3" s="101" customFormat="1">
      <c r="A489" s="106"/>
      <c r="B489" s="107"/>
      <c r="C489" s="108"/>
    </row>
    <row r="490" spans="1:3" s="101" customFormat="1">
      <c r="A490" s="106"/>
      <c r="B490" s="107"/>
      <c r="C490" s="108"/>
    </row>
    <row r="491" spans="1:3" s="101" customFormat="1">
      <c r="A491" s="106"/>
      <c r="B491" s="107"/>
      <c r="C491" s="108"/>
    </row>
    <row r="492" spans="1:3" s="101" customFormat="1">
      <c r="A492" s="106"/>
      <c r="B492" s="107"/>
      <c r="C492" s="108"/>
    </row>
    <row r="493" spans="1:3" s="101" customFormat="1">
      <c r="A493" s="106"/>
      <c r="B493" s="107"/>
      <c r="C493" s="108"/>
    </row>
    <row r="494" spans="1:3" s="101" customFormat="1">
      <c r="A494" s="106"/>
      <c r="B494" s="107"/>
      <c r="C494" s="108"/>
    </row>
    <row r="495" spans="1:3" s="101" customFormat="1">
      <c r="A495" s="106"/>
      <c r="B495" s="107"/>
      <c r="C495" s="108"/>
    </row>
    <row r="496" spans="1:3" s="101" customFormat="1">
      <c r="A496" s="106"/>
      <c r="B496" s="107"/>
      <c r="C496" s="108"/>
    </row>
    <row r="497" spans="1:3" s="101" customFormat="1">
      <c r="A497" s="106"/>
      <c r="B497" s="107"/>
      <c r="C497" s="108"/>
    </row>
    <row r="498" spans="1:3" s="101" customFormat="1">
      <c r="A498" s="106"/>
      <c r="B498" s="107"/>
      <c r="C498" s="108"/>
    </row>
    <row r="499" spans="1:3" s="101" customFormat="1">
      <c r="A499" s="106"/>
      <c r="B499" s="107"/>
      <c r="C499" s="108"/>
    </row>
    <row r="500" spans="1:3" s="101" customFormat="1">
      <c r="A500" s="106"/>
      <c r="B500" s="107"/>
      <c r="C500" s="108"/>
    </row>
    <row r="501" spans="1:3" s="101" customFormat="1">
      <c r="A501" s="106"/>
      <c r="B501" s="107"/>
      <c r="C501" s="108"/>
    </row>
    <row r="502" spans="1:3" s="101" customFormat="1">
      <c r="A502" s="106"/>
      <c r="B502" s="107"/>
      <c r="C502" s="108"/>
    </row>
    <row r="503" spans="1:3" s="101" customFormat="1">
      <c r="A503" s="106"/>
      <c r="B503" s="107"/>
      <c r="C503" s="108"/>
    </row>
    <row r="504" spans="1:3" s="101" customFormat="1">
      <c r="A504" s="106"/>
      <c r="B504" s="107"/>
      <c r="C504" s="108"/>
    </row>
    <row r="505" spans="1:3" s="101" customFormat="1">
      <c r="A505" s="106"/>
      <c r="B505" s="107"/>
      <c r="C505" s="108"/>
    </row>
    <row r="506" spans="1:3" s="101" customFormat="1">
      <c r="A506" s="106"/>
      <c r="B506" s="107"/>
      <c r="C506" s="108"/>
    </row>
    <row r="507" spans="1:3" s="101" customFormat="1">
      <c r="A507" s="106"/>
      <c r="B507" s="107"/>
      <c r="C507" s="108"/>
    </row>
    <row r="508" spans="1:3" s="101" customFormat="1">
      <c r="A508" s="106"/>
      <c r="B508" s="107"/>
      <c r="C508" s="108"/>
    </row>
    <row r="509" spans="1:3" s="101" customFormat="1">
      <c r="A509" s="106"/>
      <c r="B509" s="107"/>
      <c r="C509" s="108"/>
    </row>
    <row r="510" spans="1:3" s="101" customFormat="1">
      <c r="A510" s="106"/>
      <c r="B510" s="107"/>
      <c r="C510" s="108"/>
    </row>
    <row r="511" spans="1:3" s="101" customFormat="1">
      <c r="A511" s="106"/>
      <c r="B511" s="107"/>
      <c r="C511" s="108"/>
    </row>
    <row r="512" spans="1:3" s="101" customFormat="1">
      <c r="A512" s="106"/>
      <c r="B512" s="107"/>
      <c r="C512" s="108"/>
    </row>
    <row r="513" spans="1:3" s="101" customFormat="1">
      <c r="A513" s="106"/>
      <c r="B513" s="107"/>
      <c r="C513" s="108"/>
    </row>
    <row r="514" spans="1:3" s="101" customFormat="1">
      <c r="A514" s="106"/>
      <c r="B514" s="107"/>
      <c r="C514" s="108"/>
    </row>
    <row r="515" spans="1:3" s="101" customFormat="1">
      <c r="A515" s="106"/>
      <c r="B515" s="107"/>
      <c r="C515" s="108"/>
    </row>
    <row r="516" spans="1:3" s="101" customFormat="1">
      <c r="A516" s="106"/>
      <c r="B516" s="107"/>
      <c r="C516" s="108"/>
    </row>
    <row r="517" spans="1:3" s="101" customFormat="1">
      <c r="A517" s="106"/>
      <c r="B517" s="107"/>
      <c r="C517" s="108"/>
    </row>
    <row r="518" spans="1:3" s="101" customFormat="1">
      <c r="A518" s="106"/>
      <c r="B518" s="107"/>
      <c r="C518" s="108"/>
    </row>
    <row r="519" spans="1:3" s="101" customFormat="1">
      <c r="A519" s="106"/>
      <c r="B519" s="107"/>
      <c r="C519" s="108"/>
    </row>
    <row r="520" spans="1:3" s="101" customFormat="1">
      <c r="A520" s="106"/>
      <c r="B520" s="107"/>
      <c r="C520" s="108"/>
    </row>
    <row r="521" spans="1:3" s="101" customFormat="1">
      <c r="A521" s="106"/>
      <c r="B521" s="107"/>
      <c r="C521" s="108"/>
    </row>
    <row r="522" spans="1:3" s="101" customFormat="1">
      <c r="A522" s="106"/>
      <c r="B522" s="107"/>
      <c r="C522" s="108"/>
    </row>
    <row r="523" spans="1:3" s="101" customFormat="1">
      <c r="A523" s="106"/>
      <c r="B523" s="107"/>
      <c r="C523" s="108"/>
    </row>
    <row r="524" spans="1:3" s="101" customFormat="1">
      <c r="A524" s="106"/>
      <c r="B524" s="107"/>
      <c r="C524" s="108"/>
    </row>
    <row r="525" spans="1:3" s="101" customFormat="1">
      <c r="A525" s="106"/>
      <c r="B525" s="107"/>
      <c r="C525" s="108"/>
    </row>
    <row r="526" spans="1:3" s="101" customFormat="1">
      <c r="A526" s="106"/>
      <c r="B526" s="107"/>
      <c r="C526" s="108"/>
    </row>
    <row r="527" spans="1:3" s="101" customFormat="1">
      <c r="A527" s="106"/>
      <c r="B527" s="107"/>
      <c r="C527" s="108"/>
    </row>
    <row r="528" spans="1:3" s="101" customFormat="1">
      <c r="A528" s="106"/>
      <c r="B528" s="107"/>
      <c r="C528" s="108"/>
    </row>
    <row r="529" spans="1:3" s="101" customFormat="1">
      <c r="A529" s="106"/>
      <c r="B529" s="107"/>
      <c r="C529" s="108"/>
    </row>
    <row r="530" spans="1:3" s="101" customFormat="1">
      <c r="A530" s="106"/>
      <c r="B530" s="107"/>
      <c r="C530" s="108"/>
    </row>
    <row r="531" spans="1:3" s="101" customFormat="1">
      <c r="A531" s="106"/>
      <c r="B531" s="107"/>
      <c r="C531" s="108"/>
    </row>
    <row r="532" spans="1:3" s="101" customFormat="1">
      <c r="A532" s="106"/>
      <c r="B532" s="107"/>
      <c r="C532" s="108"/>
    </row>
    <row r="533" spans="1:3" s="101" customFormat="1">
      <c r="A533" s="106"/>
      <c r="B533" s="107"/>
      <c r="C533" s="108"/>
    </row>
    <row r="534" spans="1:3" s="101" customFormat="1">
      <c r="A534" s="106"/>
      <c r="B534" s="107"/>
      <c r="C534" s="108"/>
    </row>
    <row r="535" spans="1:3" s="101" customFormat="1">
      <c r="A535" s="106"/>
      <c r="B535" s="107"/>
      <c r="C535" s="108"/>
    </row>
    <row r="536" spans="1:3" s="101" customFormat="1">
      <c r="A536" s="106"/>
      <c r="B536" s="107"/>
      <c r="C536" s="108"/>
    </row>
    <row r="537" spans="1:3" s="101" customFormat="1">
      <c r="A537" s="106"/>
      <c r="B537" s="107"/>
      <c r="C537" s="108"/>
    </row>
    <row r="538" spans="1:3" s="101" customFormat="1">
      <c r="A538" s="106"/>
      <c r="B538" s="107"/>
      <c r="C538" s="108"/>
    </row>
    <row r="539" spans="1:3" s="101" customFormat="1">
      <c r="A539" s="106"/>
      <c r="B539" s="107"/>
      <c r="C539" s="108"/>
    </row>
    <row r="540" spans="1:3" s="101" customFormat="1">
      <c r="A540" s="106"/>
      <c r="B540" s="107"/>
      <c r="C540" s="108"/>
    </row>
    <row r="541" spans="1:3" s="101" customFormat="1">
      <c r="A541" s="106"/>
      <c r="B541" s="107"/>
      <c r="C541" s="108"/>
    </row>
    <row r="542" spans="1:3" s="101" customFormat="1">
      <c r="A542" s="106"/>
      <c r="B542" s="107"/>
      <c r="C542" s="108"/>
    </row>
    <row r="543" spans="1:3" s="101" customFormat="1">
      <c r="A543" s="106"/>
      <c r="B543" s="107"/>
      <c r="C543" s="108"/>
    </row>
    <row r="544" spans="1:3" s="101" customFormat="1">
      <c r="A544" s="106"/>
      <c r="B544" s="107"/>
      <c r="C544" s="108"/>
    </row>
    <row r="545" spans="1:3" s="101" customFormat="1">
      <c r="A545" s="106"/>
      <c r="B545" s="107"/>
      <c r="C545" s="108"/>
    </row>
    <row r="546" spans="1:3" s="101" customFormat="1">
      <c r="A546" s="106"/>
      <c r="B546" s="107"/>
      <c r="C546" s="108"/>
    </row>
    <row r="547" spans="1:3" s="101" customFormat="1">
      <c r="A547" s="106"/>
      <c r="B547" s="107"/>
      <c r="C547" s="108"/>
    </row>
    <row r="548" spans="1:3" s="101" customFormat="1">
      <c r="A548" s="106"/>
      <c r="B548" s="107"/>
      <c r="C548" s="108"/>
    </row>
    <row r="549" spans="1:3" s="101" customFormat="1">
      <c r="A549" s="106"/>
      <c r="B549" s="107"/>
      <c r="C549" s="108"/>
    </row>
    <row r="550" spans="1:3" s="101" customFormat="1">
      <c r="A550" s="106"/>
      <c r="B550" s="107"/>
      <c r="C550" s="108"/>
    </row>
    <row r="551" spans="1:3" s="101" customFormat="1">
      <c r="A551" s="106"/>
      <c r="B551" s="107"/>
      <c r="C551" s="108"/>
    </row>
    <row r="552" spans="1:3" s="101" customFormat="1">
      <c r="A552" s="106"/>
      <c r="B552" s="107"/>
      <c r="C552" s="108"/>
    </row>
    <row r="553" spans="1:3" s="101" customFormat="1">
      <c r="A553" s="106"/>
      <c r="B553" s="107"/>
      <c r="C553" s="108"/>
    </row>
    <row r="554" spans="1:3" s="101" customFormat="1">
      <c r="A554" s="106"/>
      <c r="B554" s="107"/>
      <c r="C554" s="108"/>
    </row>
    <row r="555" spans="1:3" s="101" customFormat="1">
      <c r="A555" s="106"/>
      <c r="B555" s="107"/>
      <c r="C555" s="108"/>
    </row>
    <row r="556" spans="1:3" s="101" customFormat="1">
      <c r="A556" s="106"/>
      <c r="B556" s="107"/>
      <c r="C556" s="108"/>
    </row>
    <row r="557" spans="1:3" s="101" customFormat="1">
      <c r="A557" s="106"/>
      <c r="B557" s="107"/>
      <c r="C557" s="108"/>
    </row>
    <row r="558" spans="1:3" s="101" customFormat="1">
      <c r="A558" s="106"/>
      <c r="B558" s="107"/>
      <c r="C558" s="108"/>
    </row>
    <row r="559" spans="1:3" s="101" customFormat="1">
      <c r="A559" s="106"/>
      <c r="B559" s="107"/>
      <c r="C559" s="108"/>
    </row>
    <row r="560" spans="1:3" s="101" customFormat="1">
      <c r="A560" s="106"/>
      <c r="B560" s="107"/>
      <c r="C560" s="108"/>
    </row>
    <row r="561" spans="1:3" s="101" customFormat="1">
      <c r="A561" s="106"/>
      <c r="B561" s="107"/>
      <c r="C561" s="108"/>
    </row>
    <row r="562" spans="1:3" s="101" customFormat="1">
      <c r="A562" s="106"/>
      <c r="B562" s="107"/>
      <c r="C562" s="108"/>
    </row>
    <row r="563" spans="1:3" s="101" customFormat="1">
      <c r="A563" s="106"/>
      <c r="B563" s="107"/>
      <c r="C563" s="108"/>
    </row>
    <row r="564" spans="1:3" s="101" customFormat="1">
      <c r="A564" s="106"/>
      <c r="B564" s="107"/>
      <c r="C564" s="108"/>
    </row>
    <row r="565" spans="1:3" s="101" customFormat="1">
      <c r="A565" s="106"/>
      <c r="B565" s="107"/>
      <c r="C565" s="108"/>
    </row>
    <row r="566" spans="1:3" s="101" customFormat="1">
      <c r="A566" s="106"/>
      <c r="B566" s="107"/>
      <c r="C566" s="108"/>
    </row>
    <row r="567" spans="1:3" s="101" customFormat="1">
      <c r="A567" s="106"/>
      <c r="B567" s="107"/>
      <c r="C567" s="108"/>
    </row>
    <row r="568" spans="1:3" s="101" customFormat="1">
      <c r="A568" s="106"/>
      <c r="B568" s="107"/>
      <c r="C568" s="108"/>
    </row>
    <row r="569" spans="1:3" s="101" customFormat="1">
      <c r="A569" s="106"/>
      <c r="B569" s="107"/>
      <c r="C569" s="108"/>
    </row>
    <row r="570" spans="1:3" s="101" customFormat="1">
      <c r="A570" s="106"/>
      <c r="B570" s="107"/>
      <c r="C570" s="108"/>
    </row>
    <row r="571" spans="1:3" s="101" customFormat="1">
      <c r="A571" s="106"/>
      <c r="B571" s="107"/>
      <c r="C571" s="108"/>
    </row>
    <row r="572" spans="1:3" s="101" customFormat="1">
      <c r="A572" s="106"/>
      <c r="B572" s="107"/>
      <c r="C572" s="108"/>
    </row>
    <row r="573" spans="1:3" s="101" customFormat="1">
      <c r="A573" s="106"/>
      <c r="B573" s="107"/>
      <c r="C573" s="108"/>
    </row>
    <row r="574" spans="1:3" s="101" customFormat="1">
      <c r="A574" s="106"/>
      <c r="B574" s="107"/>
      <c r="C574" s="108"/>
    </row>
    <row r="575" spans="1:3" s="101" customFormat="1">
      <c r="A575" s="106"/>
      <c r="B575" s="107"/>
      <c r="C575" s="108"/>
    </row>
    <row r="576" spans="1:3" s="101" customFormat="1">
      <c r="A576" s="106"/>
      <c r="B576" s="107"/>
      <c r="C576" s="108"/>
    </row>
    <row r="577" spans="1:3" s="101" customFormat="1">
      <c r="A577" s="106"/>
      <c r="B577" s="107"/>
      <c r="C577" s="108"/>
    </row>
    <row r="578" spans="1:3" s="101" customFormat="1">
      <c r="A578" s="106"/>
      <c r="B578" s="107"/>
      <c r="C578" s="108"/>
    </row>
    <row r="579" spans="1:3" s="101" customFormat="1">
      <c r="A579" s="106"/>
      <c r="B579" s="107"/>
      <c r="C579" s="108"/>
    </row>
    <row r="580" spans="1:3" s="101" customFormat="1">
      <c r="A580" s="106"/>
      <c r="B580" s="107"/>
      <c r="C580" s="108"/>
    </row>
    <row r="581" spans="1:3" s="101" customFormat="1">
      <c r="A581" s="106"/>
      <c r="B581" s="107"/>
      <c r="C581" s="108"/>
    </row>
    <row r="582" spans="1:3" s="101" customFormat="1">
      <c r="A582" s="106"/>
      <c r="B582" s="107"/>
      <c r="C582" s="108"/>
    </row>
    <row r="583" spans="1:3" s="101" customFormat="1">
      <c r="A583" s="106"/>
      <c r="B583" s="107"/>
      <c r="C583" s="108"/>
    </row>
    <row r="584" spans="1:3" s="101" customFormat="1">
      <c r="A584" s="106"/>
      <c r="B584" s="107"/>
      <c r="C584" s="108"/>
    </row>
    <row r="585" spans="1:3" s="101" customFormat="1">
      <c r="A585" s="106"/>
      <c r="B585" s="107"/>
      <c r="C585" s="108"/>
    </row>
    <row r="586" spans="1:3" s="101" customFormat="1">
      <c r="A586" s="106"/>
      <c r="B586" s="107"/>
      <c r="C586" s="108"/>
    </row>
    <row r="587" spans="1:3" s="101" customFormat="1">
      <c r="A587" s="106"/>
      <c r="B587" s="107"/>
      <c r="C587" s="108"/>
    </row>
    <row r="588" spans="1:3" s="101" customFormat="1">
      <c r="A588" s="106"/>
      <c r="B588" s="107"/>
      <c r="C588" s="108"/>
    </row>
    <row r="589" spans="1:3" s="101" customFormat="1">
      <c r="A589" s="106"/>
      <c r="B589" s="107"/>
      <c r="C589" s="108"/>
    </row>
    <row r="590" spans="1:3" s="101" customFormat="1">
      <c r="A590" s="106"/>
      <c r="B590" s="107"/>
      <c r="C590" s="108"/>
    </row>
    <row r="591" spans="1:3" s="101" customFormat="1">
      <c r="A591" s="106"/>
      <c r="B591" s="107"/>
      <c r="C591" s="108"/>
    </row>
    <row r="592" spans="1:3" s="101" customFormat="1">
      <c r="A592" s="106"/>
      <c r="B592" s="107"/>
      <c r="C592" s="108"/>
    </row>
    <row r="593" spans="1:3" s="101" customFormat="1">
      <c r="A593" s="106"/>
      <c r="B593" s="107"/>
      <c r="C593" s="108"/>
    </row>
    <row r="594" spans="1:3" s="101" customFormat="1">
      <c r="A594" s="106"/>
      <c r="B594" s="107"/>
      <c r="C594" s="108"/>
    </row>
    <row r="595" spans="1:3" s="101" customFormat="1">
      <c r="A595" s="106"/>
      <c r="B595" s="107"/>
      <c r="C595" s="108"/>
    </row>
    <row r="596" spans="1:3" s="101" customFormat="1">
      <c r="A596" s="106"/>
      <c r="B596" s="107"/>
      <c r="C596" s="108"/>
    </row>
    <row r="597" spans="1:3" s="101" customFormat="1">
      <c r="A597" s="106"/>
      <c r="B597" s="107"/>
      <c r="C597" s="108"/>
    </row>
    <row r="598" spans="1:3" s="101" customFormat="1">
      <c r="A598" s="106"/>
      <c r="B598" s="107"/>
      <c r="C598" s="108"/>
    </row>
    <row r="599" spans="1:3" s="101" customFormat="1">
      <c r="A599" s="106"/>
      <c r="B599" s="107"/>
      <c r="C599" s="108"/>
    </row>
    <row r="600" spans="1:3" s="101" customFormat="1">
      <c r="A600" s="106"/>
      <c r="B600" s="107"/>
      <c r="C600" s="108"/>
    </row>
    <row r="601" spans="1:3" s="101" customFormat="1">
      <c r="A601" s="106"/>
      <c r="B601" s="107"/>
      <c r="C601" s="108"/>
    </row>
    <row r="602" spans="1:3" s="101" customFormat="1">
      <c r="A602" s="106"/>
      <c r="B602" s="107"/>
      <c r="C602" s="108"/>
    </row>
    <row r="603" spans="1:3" s="101" customFormat="1">
      <c r="A603" s="106"/>
      <c r="B603" s="107"/>
      <c r="C603" s="108"/>
    </row>
    <row r="604" spans="1:3" s="101" customFormat="1">
      <c r="A604" s="106"/>
      <c r="B604" s="107"/>
      <c r="C604" s="108"/>
    </row>
    <row r="605" spans="1:3" s="101" customFormat="1">
      <c r="A605" s="106"/>
      <c r="B605" s="107"/>
      <c r="C605" s="108"/>
    </row>
    <row r="606" spans="1:3" s="101" customFormat="1">
      <c r="A606" s="106"/>
      <c r="B606" s="107"/>
      <c r="C606" s="108"/>
    </row>
    <row r="607" spans="1:3" s="101" customFormat="1">
      <c r="A607" s="106"/>
      <c r="B607" s="107"/>
      <c r="C607" s="108"/>
    </row>
    <row r="608" spans="1:3" s="101" customFormat="1">
      <c r="A608" s="106"/>
      <c r="B608" s="107"/>
      <c r="C608" s="108"/>
    </row>
    <row r="609" spans="1:3" s="101" customFormat="1">
      <c r="A609" s="106"/>
      <c r="B609" s="107"/>
      <c r="C609" s="108"/>
    </row>
    <row r="610" spans="1:3" s="101" customFormat="1">
      <c r="A610" s="106"/>
      <c r="B610" s="107"/>
      <c r="C610" s="108"/>
    </row>
    <row r="611" spans="1:3" s="101" customFormat="1">
      <c r="A611" s="106"/>
      <c r="B611" s="107"/>
      <c r="C611" s="108"/>
    </row>
    <row r="612" spans="1:3" s="101" customFormat="1">
      <c r="A612" s="106"/>
      <c r="B612" s="107"/>
      <c r="C612" s="108"/>
    </row>
    <row r="613" spans="1:3" s="101" customFormat="1">
      <c r="A613" s="106"/>
      <c r="B613" s="107"/>
      <c r="C613" s="108"/>
    </row>
    <row r="614" spans="1:3" s="101" customFormat="1">
      <c r="A614" s="106"/>
      <c r="B614" s="107"/>
      <c r="C614" s="108"/>
    </row>
    <row r="615" spans="1:3" s="101" customFormat="1">
      <c r="A615" s="106"/>
      <c r="B615" s="107"/>
      <c r="C615" s="108"/>
    </row>
    <row r="616" spans="1:3" s="101" customFormat="1">
      <c r="A616" s="106"/>
      <c r="B616" s="107"/>
      <c r="C616" s="108"/>
    </row>
    <row r="617" spans="1:3" s="101" customFormat="1">
      <c r="A617" s="106"/>
      <c r="B617" s="107"/>
      <c r="C617" s="108"/>
    </row>
    <row r="618" spans="1:3" s="101" customFormat="1">
      <c r="A618" s="106"/>
      <c r="B618" s="107"/>
      <c r="C618" s="108"/>
    </row>
    <row r="619" spans="1:3" s="101" customFormat="1">
      <c r="A619" s="106"/>
      <c r="B619" s="107"/>
      <c r="C619" s="108"/>
    </row>
    <row r="620" spans="1:3" s="101" customFormat="1">
      <c r="A620" s="106"/>
      <c r="B620" s="107"/>
      <c r="C620" s="108"/>
    </row>
    <row r="621" spans="1:3" s="101" customFormat="1">
      <c r="A621" s="106"/>
      <c r="B621" s="107"/>
      <c r="C621" s="108"/>
    </row>
    <row r="622" spans="1:3" s="101" customFormat="1">
      <c r="A622" s="106"/>
      <c r="B622" s="107"/>
      <c r="C622" s="108"/>
    </row>
    <row r="623" spans="1:3" s="101" customFormat="1">
      <c r="A623" s="106"/>
      <c r="B623" s="107"/>
      <c r="C623" s="108"/>
    </row>
    <row r="624" spans="1:3" s="101" customFormat="1">
      <c r="A624" s="106"/>
      <c r="B624" s="107"/>
      <c r="C624" s="108"/>
    </row>
    <row r="625" spans="1:3" s="101" customFormat="1">
      <c r="A625" s="106"/>
      <c r="B625" s="107"/>
      <c r="C625" s="108"/>
    </row>
    <row r="626" spans="1:3" s="101" customFormat="1">
      <c r="A626" s="106"/>
      <c r="B626" s="107"/>
      <c r="C626" s="108"/>
    </row>
    <row r="627" spans="1:3" s="101" customFormat="1">
      <c r="A627" s="106"/>
      <c r="B627" s="107"/>
      <c r="C627" s="108"/>
    </row>
    <row r="628" spans="1:3" s="101" customFormat="1">
      <c r="A628" s="106"/>
      <c r="B628" s="107"/>
      <c r="C628" s="108"/>
    </row>
    <row r="629" spans="1:3" s="101" customFormat="1">
      <c r="A629" s="106"/>
      <c r="B629" s="107"/>
      <c r="C629" s="108"/>
    </row>
    <row r="630" spans="1:3" s="101" customFormat="1">
      <c r="A630" s="106"/>
      <c r="B630" s="107"/>
      <c r="C630" s="108"/>
    </row>
    <row r="631" spans="1:3" s="101" customFormat="1">
      <c r="A631" s="106"/>
      <c r="B631" s="107"/>
      <c r="C631" s="108"/>
    </row>
    <row r="632" spans="1:3" s="101" customFormat="1">
      <c r="A632" s="106"/>
      <c r="B632" s="107"/>
      <c r="C632" s="108"/>
    </row>
    <row r="633" spans="1:3" s="101" customFormat="1">
      <c r="A633" s="106"/>
      <c r="B633" s="107"/>
      <c r="C633" s="108"/>
    </row>
    <row r="634" spans="1:3" s="101" customFormat="1">
      <c r="A634" s="106"/>
      <c r="B634" s="107"/>
      <c r="C634" s="108"/>
    </row>
    <row r="635" spans="1:3" s="101" customFormat="1">
      <c r="A635" s="106"/>
      <c r="B635" s="107"/>
      <c r="C635" s="108"/>
    </row>
    <row r="636" spans="1:3" s="101" customFormat="1">
      <c r="A636" s="106"/>
      <c r="B636" s="107"/>
      <c r="C636" s="108"/>
    </row>
    <row r="637" spans="1:3" s="101" customFormat="1">
      <c r="A637" s="106"/>
      <c r="B637" s="107"/>
      <c r="C637" s="108"/>
    </row>
    <row r="638" spans="1:3" s="101" customFormat="1">
      <c r="A638" s="106"/>
      <c r="B638" s="107"/>
      <c r="C638" s="108"/>
    </row>
    <row r="639" spans="1:3" s="101" customFormat="1">
      <c r="A639" s="106"/>
      <c r="B639" s="107"/>
      <c r="C639" s="108"/>
    </row>
    <row r="640" spans="1:3" s="101" customFormat="1">
      <c r="A640" s="106"/>
      <c r="B640" s="107"/>
      <c r="C640" s="108"/>
    </row>
    <row r="641" spans="1:3" s="101" customFormat="1">
      <c r="A641" s="106"/>
      <c r="B641" s="107"/>
      <c r="C641" s="108"/>
    </row>
    <row r="642" spans="1:3" s="101" customFormat="1">
      <c r="A642" s="106"/>
      <c r="B642" s="107"/>
      <c r="C642" s="108"/>
    </row>
    <row r="643" spans="1:3" s="101" customFormat="1">
      <c r="A643" s="106"/>
      <c r="B643" s="107"/>
      <c r="C643" s="108"/>
    </row>
    <row r="644" spans="1:3" s="101" customFormat="1">
      <c r="A644" s="106"/>
      <c r="B644" s="107"/>
      <c r="C644" s="108"/>
    </row>
    <row r="645" spans="1:3" s="101" customFormat="1">
      <c r="A645" s="106"/>
      <c r="B645" s="107"/>
      <c r="C645" s="108"/>
    </row>
    <row r="646" spans="1:3" s="101" customFormat="1">
      <c r="A646" s="106"/>
      <c r="B646" s="107"/>
      <c r="C646" s="108"/>
    </row>
    <row r="647" spans="1:3" s="101" customFormat="1">
      <c r="A647" s="106"/>
      <c r="B647" s="107"/>
      <c r="C647" s="108"/>
    </row>
    <row r="648" spans="1:3" s="101" customFormat="1">
      <c r="A648" s="106"/>
      <c r="B648" s="107"/>
      <c r="C648" s="108"/>
    </row>
    <row r="649" spans="1:3" s="101" customFormat="1">
      <c r="A649" s="106"/>
      <c r="B649" s="107"/>
      <c r="C649" s="108"/>
    </row>
    <row r="650" spans="1:3" s="101" customFormat="1">
      <c r="A650" s="106"/>
      <c r="B650" s="107"/>
      <c r="C650" s="108"/>
    </row>
    <row r="651" spans="1:3" s="101" customFormat="1">
      <c r="A651" s="106"/>
      <c r="B651" s="107"/>
      <c r="C651" s="108"/>
    </row>
    <row r="652" spans="1:3" s="101" customFormat="1">
      <c r="A652" s="106"/>
      <c r="B652" s="107"/>
      <c r="C652" s="108"/>
    </row>
    <row r="653" spans="1:3" s="101" customFormat="1">
      <c r="A653" s="106"/>
      <c r="B653" s="107"/>
      <c r="C653" s="108"/>
    </row>
    <row r="654" spans="1:3" s="101" customFormat="1">
      <c r="A654" s="106"/>
      <c r="B654" s="107"/>
      <c r="C654" s="108"/>
    </row>
    <row r="655" spans="1:3" s="101" customFormat="1">
      <c r="A655" s="106"/>
      <c r="B655" s="107"/>
      <c r="C655" s="108"/>
    </row>
    <row r="656" spans="1:3" s="101" customFormat="1">
      <c r="A656" s="106"/>
      <c r="B656" s="107"/>
      <c r="C656" s="108"/>
    </row>
    <row r="657" spans="1:3" s="101" customFormat="1">
      <c r="A657" s="106"/>
      <c r="B657" s="107"/>
      <c r="C657" s="108"/>
    </row>
    <row r="658" spans="1:3" s="101" customFormat="1">
      <c r="A658" s="106"/>
      <c r="B658" s="107"/>
      <c r="C658" s="108"/>
    </row>
    <row r="659" spans="1:3" s="101" customFormat="1">
      <c r="A659" s="106"/>
      <c r="B659" s="107"/>
      <c r="C659" s="108"/>
    </row>
    <row r="660" spans="1:3" s="101" customFormat="1">
      <c r="A660" s="106"/>
      <c r="B660" s="107"/>
      <c r="C660" s="108"/>
    </row>
    <row r="661" spans="1:3" s="101" customFormat="1">
      <c r="A661" s="106"/>
      <c r="B661" s="107"/>
      <c r="C661" s="108"/>
    </row>
    <row r="662" spans="1:3" s="101" customFormat="1">
      <c r="A662" s="106"/>
      <c r="B662" s="107"/>
      <c r="C662" s="108"/>
    </row>
    <row r="663" spans="1:3" s="101" customFormat="1">
      <c r="A663" s="106"/>
      <c r="B663" s="107"/>
      <c r="C663" s="108"/>
    </row>
    <row r="664" spans="1:3" s="101" customFormat="1">
      <c r="A664" s="106"/>
      <c r="B664" s="107"/>
      <c r="C664" s="108"/>
    </row>
    <row r="665" spans="1:3" s="101" customFormat="1">
      <c r="A665" s="106"/>
      <c r="B665" s="107"/>
      <c r="C665" s="108"/>
    </row>
    <row r="666" spans="1:3" s="101" customFormat="1">
      <c r="A666" s="106"/>
      <c r="B666" s="107"/>
      <c r="C666" s="108"/>
    </row>
    <row r="667" spans="1:3" s="101" customFormat="1">
      <c r="A667" s="106"/>
      <c r="B667" s="107"/>
      <c r="C667" s="108"/>
    </row>
    <row r="668" spans="1:3" s="101" customFormat="1">
      <c r="A668" s="106"/>
      <c r="B668" s="107"/>
      <c r="C668" s="108"/>
    </row>
    <row r="669" spans="1:3" s="101" customFormat="1">
      <c r="A669" s="106"/>
      <c r="B669" s="107"/>
      <c r="C669" s="108"/>
    </row>
    <row r="670" spans="1:3" s="101" customFormat="1">
      <c r="A670" s="106"/>
      <c r="B670" s="107"/>
      <c r="C670" s="108"/>
    </row>
    <row r="671" spans="1:3" s="101" customFormat="1">
      <c r="A671" s="106"/>
      <c r="B671" s="107"/>
      <c r="C671" s="108"/>
    </row>
    <row r="672" spans="1:3" s="101" customFormat="1">
      <c r="A672" s="106"/>
      <c r="B672" s="107"/>
      <c r="C672" s="108"/>
    </row>
    <row r="673" spans="1:3" s="101" customFormat="1">
      <c r="A673" s="106"/>
      <c r="B673" s="107"/>
      <c r="C673" s="108"/>
    </row>
    <row r="674" spans="1:3" s="101" customFormat="1">
      <c r="A674" s="106"/>
      <c r="B674" s="107"/>
      <c r="C674" s="108"/>
    </row>
    <row r="675" spans="1:3" s="101" customFormat="1">
      <c r="A675" s="106"/>
      <c r="B675" s="107"/>
      <c r="C675" s="108"/>
    </row>
    <row r="676" spans="1:3" s="101" customFormat="1">
      <c r="A676" s="106"/>
      <c r="B676" s="107"/>
      <c r="C676" s="108"/>
    </row>
    <row r="677" spans="1:3" s="101" customFormat="1">
      <c r="A677" s="106"/>
      <c r="B677" s="107"/>
      <c r="C677" s="108"/>
    </row>
    <row r="678" spans="1:3" s="101" customFormat="1">
      <c r="A678" s="106"/>
      <c r="B678" s="107"/>
      <c r="C678" s="108"/>
    </row>
    <row r="679" spans="1:3" s="101" customFormat="1">
      <c r="A679" s="106"/>
      <c r="B679" s="107"/>
      <c r="C679" s="108"/>
    </row>
    <row r="680" spans="1:3" s="101" customFormat="1">
      <c r="A680" s="106"/>
      <c r="B680" s="107"/>
      <c r="C680" s="108"/>
    </row>
    <row r="681" spans="1:3" s="101" customFormat="1">
      <c r="A681" s="106"/>
      <c r="B681" s="107"/>
      <c r="C681" s="108"/>
    </row>
    <row r="682" spans="1:3" s="101" customFormat="1">
      <c r="A682" s="106"/>
      <c r="B682" s="107"/>
      <c r="C682" s="108"/>
    </row>
    <row r="683" spans="1:3" s="101" customFormat="1">
      <c r="A683" s="106"/>
      <c r="B683" s="107"/>
      <c r="C683" s="108"/>
    </row>
    <row r="684" spans="1:3" s="101" customFormat="1">
      <c r="A684" s="106"/>
      <c r="B684" s="107"/>
      <c r="C684" s="108"/>
    </row>
    <row r="685" spans="1:3" s="101" customFormat="1">
      <c r="A685" s="106"/>
      <c r="B685" s="107"/>
      <c r="C685" s="108"/>
    </row>
    <row r="686" spans="1:3" s="101" customFormat="1">
      <c r="A686" s="106"/>
      <c r="B686" s="107"/>
      <c r="C686" s="108"/>
    </row>
    <row r="687" spans="1:3" s="101" customFormat="1">
      <c r="A687" s="106"/>
      <c r="B687" s="107"/>
      <c r="C687" s="108"/>
    </row>
    <row r="688" spans="1:3" s="101" customFormat="1">
      <c r="A688" s="106"/>
      <c r="B688" s="107"/>
      <c r="C688" s="108"/>
    </row>
    <row r="689" spans="1:3" s="101" customFormat="1">
      <c r="A689" s="106"/>
      <c r="B689" s="107"/>
      <c r="C689" s="108"/>
    </row>
    <row r="690" spans="1:3" s="101" customFormat="1">
      <c r="A690" s="106"/>
      <c r="B690" s="107"/>
      <c r="C690" s="108"/>
    </row>
    <row r="691" spans="1:3" s="101" customFormat="1">
      <c r="A691" s="106"/>
      <c r="B691" s="107"/>
      <c r="C691" s="108"/>
    </row>
    <row r="692" spans="1:3" s="101" customFormat="1">
      <c r="A692" s="106"/>
      <c r="B692" s="107"/>
      <c r="C692" s="108"/>
    </row>
    <row r="693" spans="1:3" s="101" customFormat="1">
      <c r="A693" s="106"/>
      <c r="B693" s="107"/>
      <c r="C693" s="108"/>
    </row>
    <row r="694" spans="1:3" s="101" customFormat="1">
      <c r="A694" s="106"/>
      <c r="B694" s="107"/>
      <c r="C694" s="108"/>
    </row>
    <row r="695" spans="1:3" s="101" customFormat="1">
      <c r="A695" s="106"/>
      <c r="B695" s="107"/>
      <c r="C695" s="108"/>
    </row>
    <row r="696" spans="1:3" s="101" customFormat="1">
      <c r="A696" s="106"/>
      <c r="B696" s="107"/>
      <c r="C696" s="108"/>
    </row>
    <row r="697" spans="1:3" s="101" customFormat="1">
      <c r="A697" s="106"/>
      <c r="B697" s="107"/>
      <c r="C697" s="10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744A4-0586-AE49-9AAC-590819BDB3A2}">
  <dimension ref="A1:BF120"/>
  <sheetViews>
    <sheetView topLeftCell="A101" workbookViewId="0">
      <selection activeCell="H116" sqref="H116"/>
    </sheetView>
  </sheetViews>
  <sheetFormatPr baseColWidth="10" defaultColWidth="11" defaultRowHeight="16"/>
  <sheetData>
    <row r="1" spans="1:58" ht="289">
      <c r="A1" s="8" t="s">
        <v>153</v>
      </c>
      <c r="B1" s="8"/>
      <c r="C1" s="8"/>
      <c r="D1" s="9"/>
      <c r="E1" s="10">
        <v>2</v>
      </c>
      <c r="F1" s="11" t="s">
        <v>154</v>
      </c>
      <c r="G1" s="12" t="s">
        <v>155</v>
      </c>
      <c r="H1" s="9"/>
      <c r="I1" s="8" t="s">
        <v>156</v>
      </c>
      <c r="J1" s="8"/>
      <c r="K1" s="8"/>
    </row>
    <row r="2" spans="1:58" ht="255">
      <c r="A2" s="8"/>
      <c r="B2" s="8"/>
      <c r="C2" s="8"/>
      <c r="D2" s="9"/>
      <c r="E2" s="13">
        <v>3</v>
      </c>
      <c r="F2" s="14" t="s">
        <v>157</v>
      </c>
      <c r="G2" s="15"/>
      <c r="H2" s="9"/>
      <c r="I2" s="8" t="s">
        <v>156</v>
      </c>
      <c r="J2" s="8"/>
      <c r="K2" s="8"/>
    </row>
    <row r="3" spans="1:58" ht="119">
      <c r="A3" s="8"/>
      <c r="B3" s="8"/>
      <c r="C3" s="8"/>
      <c r="D3" s="9"/>
      <c r="E3" s="16">
        <v>4</v>
      </c>
      <c r="F3" s="14" t="s">
        <v>158</v>
      </c>
      <c r="G3" s="15"/>
      <c r="H3" s="9"/>
      <c r="I3" s="8" t="s">
        <v>156</v>
      </c>
      <c r="J3" s="8"/>
      <c r="K3" s="8"/>
    </row>
    <row r="5" spans="1:58" ht="69">
      <c r="A5" s="8" t="s">
        <v>159</v>
      </c>
      <c r="B5" s="8"/>
      <c r="C5" s="8"/>
      <c r="D5" s="9"/>
      <c r="E5" s="17">
        <v>9</v>
      </c>
      <c r="F5" s="18" t="s">
        <v>160</v>
      </c>
      <c r="G5" s="19"/>
      <c r="H5" s="9"/>
      <c r="I5" s="8" t="s">
        <v>161</v>
      </c>
      <c r="J5" s="8"/>
      <c r="K5" s="8"/>
    </row>
    <row r="6" spans="1:58" ht="103">
      <c r="A6" s="8"/>
      <c r="B6" s="8"/>
      <c r="C6" s="8"/>
      <c r="D6" s="9"/>
      <c r="E6" s="20">
        <v>10</v>
      </c>
      <c r="F6" s="21" t="s">
        <v>162</v>
      </c>
      <c r="G6" s="22"/>
      <c r="H6" s="9"/>
      <c r="I6" s="8"/>
      <c r="J6" s="8"/>
      <c r="K6" s="8"/>
    </row>
    <row r="10" spans="1:58" ht="102">
      <c r="D10" s="1"/>
      <c r="E10" s="23">
        <v>7</v>
      </c>
      <c r="F10" s="7" t="s">
        <v>163</v>
      </c>
      <c r="G10" s="7"/>
      <c r="H10" s="25"/>
      <c r="I10" s="1"/>
    </row>
    <row r="11" spans="1:58" ht="137">
      <c r="D11" s="1"/>
      <c r="E11" s="33">
        <v>9</v>
      </c>
      <c r="F11" s="5" t="s">
        <v>164</v>
      </c>
      <c r="G11" s="6"/>
      <c r="H11" s="6"/>
      <c r="I11" s="1"/>
    </row>
    <row r="12" spans="1:58" ht="45">
      <c r="D12" s="47"/>
      <c r="E12" s="70"/>
      <c r="F12" s="71" t="s">
        <v>165</v>
      </c>
      <c r="G12" s="71"/>
      <c r="H12" s="71"/>
      <c r="I12" s="1"/>
      <c r="J12" s="4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row>
    <row r="13" spans="1:58" ht="17" customHeight="1">
      <c r="D13" s="47"/>
      <c r="E13" s="36">
        <v>1</v>
      </c>
      <c r="F13" s="56" t="s">
        <v>166</v>
      </c>
      <c r="G13" s="58"/>
      <c r="H13" s="129" t="s">
        <v>167</v>
      </c>
      <c r="I13" s="1"/>
      <c r="J13" s="4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row>
    <row r="14" spans="1:58" ht="68">
      <c r="D14" s="47"/>
      <c r="E14" s="36">
        <v>2</v>
      </c>
      <c r="F14" s="56" t="s">
        <v>168</v>
      </c>
      <c r="G14" s="58" t="s">
        <v>169</v>
      </c>
      <c r="H14" s="129"/>
      <c r="I14" s="1"/>
      <c r="J14" s="4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row>
    <row r="15" spans="1:58" ht="34" customHeight="1">
      <c r="A15" t="s">
        <v>170</v>
      </c>
      <c r="D15" s="47"/>
      <c r="E15" s="36">
        <v>3</v>
      </c>
      <c r="F15" s="56" t="s">
        <v>171</v>
      </c>
      <c r="G15" s="58" t="s">
        <v>172</v>
      </c>
      <c r="H15" s="129"/>
      <c r="I15" s="1"/>
      <c r="J15" s="4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58" ht="85">
      <c r="A16" t="s">
        <v>173</v>
      </c>
      <c r="D16" s="47"/>
      <c r="E16" s="36">
        <v>4</v>
      </c>
      <c r="F16" s="56" t="s">
        <v>174</v>
      </c>
      <c r="G16" s="58" t="s">
        <v>175</v>
      </c>
      <c r="H16" s="129"/>
      <c r="I16" s="1"/>
      <c r="J16" s="4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row>
    <row r="17" spans="4:58" ht="34" customHeight="1">
      <c r="D17" s="47"/>
      <c r="E17" s="36">
        <v>5</v>
      </c>
      <c r="F17" s="56" t="s">
        <v>176</v>
      </c>
      <c r="G17" s="58" t="s">
        <v>177</v>
      </c>
      <c r="H17" s="129"/>
      <c r="I17" s="1"/>
      <c r="J17" s="4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row>
    <row r="18" spans="4:58" ht="136">
      <c r="D18" s="47"/>
      <c r="E18" s="36">
        <v>6</v>
      </c>
      <c r="F18" s="56" t="s">
        <v>178</v>
      </c>
      <c r="G18" s="58"/>
      <c r="H18" s="129"/>
      <c r="I18" s="1"/>
      <c r="J18" s="4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4:58">
      <c r="D19" s="47"/>
      <c r="E19" s="35"/>
      <c r="F19" s="55"/>
      <c r="G19" s="59"/>
      <c r="H19" s="59"/>
      <c r="I19" s="1"/>
      <c r="J19" s="4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row>
    <row r="20" spans="4:58" ht="409.6">
      <c r="D20" s="47"/>
      <c r="E20" s="23">
        <v>4</v>
      </c>
      <c r="F20" s="62" t="s">
        <v>179</v>
      </c>
      <c r="G20" s="61" t="s">
        <v>14</v>
      </c>
      <c r="H20" s="56" t="s">
        <v>180</v>
      </c>
      <c r="I20" s="1"/>
      <c r="J20" s="4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row>
    <row r="21" spans="4:58" ht="409.6">
      <c r="D21" s="47"/>
      <c r="E21" s="23">
        <v>4</v>
      </c>
      <c r="F21" s="56" t="s">
        <v>181</v>
      </c>
      <c r="G21" s="61"/>
      <c r="H21" s="56" t="s">
        <v>182</v>
      </c>
      <c r="I21" s="1"/>
      <c r="J21" s="4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row>
    <row r="22" spans="4:58" ht="409.6">
      <c r="D22" s="47"/>
      <c r="E22" s="23">
        <v>5</v>
      </c>
      <c r="F22" s="56" t="s">
        <v>183</v>
      </c>
      <c r="G22" s="61"/>
      <c r="H22" s="56" t="s">
        <v>182</v>
      </c>
      <c r="I22" s="1"/>
      <c r="J22" s="4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row>
    <row r="24" spans="4:58">
      <c r="H24" t="s">
        <v>184</v>
      </c>
    </row>
    <row r="25" spans="4:58">
      <c r="H25" t="s">
        <v>185</v>
      </c>
    </row>
    <row r="26" spans="4:58">
      <c r="H26" t="s">
        <v>186</v>
      </c>
    </row>
    <row r="27" spans="4:58">
      <c r="H27" t="s">
        <v>187</v>
      </c>
    </row>
    <row r="29" spans="4:58">
      <c r="H29" t="s">
        <v>188</v>
      </c>
    </row>
    <row r="30" spans="4:58">
      <c r="H30" t="s">
        <v>189</v>
      </c>
    </row>
    <row r="31" spans="4:58">
      <c r="H31" t="s">
        <v>190</v>
      </c>
    </row>
    <row r="33" spans="4:58">
      <c r="H33" t="s">
        <v>191</v>
      </c>
    </row>
    <row r="34" spans="4:58">
      <c r="H34" t="s">
        <v>192</v>
      </c>
    </row>
    <row r="37" spans="4:58" ht="409.6">
      <c r="D37" s="47"/>
      <c r="E37" s="33">
        <v>5</v>
      </c>
      <c r="F37" s="51" t="s">
        <v>193</v>
      </c>
      <c r="G37" s="64"/>
      <c r="H37" s="51" t="s">
        <v>194</v>
      </c>
      <c r="I37" s="1"/>
      <c r="J37" s="4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row>
    <row r="40" spans="4:58" ht="409.6">
      <c r="D40" s="47"/>
      <c r="E40" s="33">
        <v>1</v>
      </c>
      <c r="F40" s="51" t="s">
        <v>195</v>
      </c>
      <c r="G40" s="51"/>
      <c r="H40" s="51" t="s">
        <v>196</v>
      </c>
      <c r="I40" s="1"/>
      <c r="J40" s="4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row>
    <row r="42" spans="4:58" ht="306">
      <c r="D42" s="47"/>
      <c r="E42" s="23">
        <v>6</v>
      </c>
      <c r="F42" s="56" t="s">
        <v>197</v>
      </c>
      <c r="G42" s="51"/>
      <c r="H42" s="51" t="s">
        <v>198</v>
      </c>
      <c r="I42" s="1"/>
      <c r="J42" s="4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row>
    <row r="45" spans="4:58">
      <c r="F45" t="s">
        <v>199</v>
      </c>
    </row>
    <row r="47" spans="4:58">
      <c r="E47" t="s">
        <v>200</v>
      </c>
      <c r="F47" t="s">
        <v>201</v>
      </c>
    </row>
    <row r="48" spans="4:58">
      <c r="E48" t="s">
        <v>202</v>
      </c>
      <c r="F48" t="s">
        <v>203</v>
      </c>
    </row>
    <row r="50" spans="1:9">
      <c r="B50" t="s">
        <v>204</v>
      </c>
      <c r="C50" t="s">
        <v>205</v>
      </c>
    </row>
    <row r="51" spans="1:9">
      <c r="B51" s="4" t="s">
        <v>206</v>
      </c>
    </row>
    <row r="52" spans="1:9">
      <c r="B52" t="s">
        <v>207</v>
      </c>
      <c r="C52" t="s">
        <v>208</v>
      </c>
      <c r="D52" t="s">
        <v>209</v>
      </c>
      <c r="E52" t="s">
        <v>210</v>
      </c>
      <c r="F52" t="s">
        <v>211</v>
      </c>
      <c r="G52" t="s">
        <v>212</v>
      </c>
      <c r="H52" t="s">
        <v>213</v>
      </c>
      <c r="I52" t="s">
        <v>214</v>
      </c>
    </row>
    <row r="53" spans="1:9">
      <c r="B53" t="s">
        <v>215</v>
      </c>
      <c r="C53" t="s">
        <v>216</v>
      </c>
      <c r="D53" t="s">
        <v>217</v>
      </c>
    </row>
    <row r="54" spans="1:9">
      <c r="B54" t="s">
        <v>218</v>
      </c>
      <c r="C54" t="s">
        <v>219</v>
      </c>
      <c r="D54" t="s">
        <v>220</v>
      </c>
      <c r="E54" t="s">
        <v>221</v>
      </c>
    </row>
    <row r="55" spans="1:9">
      <c r="B55" t="s">
        <v>222</v>
      </c>
    </row>
    <row r="56" spans="1:9">
      <c r="B56" t="s">
        <v>223</v>
      </c>
    </row>
    <row r="57" spans="1:9">
      <c r="B57" t="s">
        <v>224</v>
      </c>
    </row>
    <row r="58" spans="1:9">
      <c r="B58" t="s">
        <v>225</v>
      </c>
      <c r="C58" t="s">
        <v>226</v>
      </c>
    </row>
    <row r="60" spans="1:9" s="44" customFormat="1">
      <c r="A60" s="76"/>
      <c r="B60" s="44" t="s">
        <v>227</v>
      </c>
    </row>
    <row r="61" spans="1:9" s="44" customFormat="1">
      <c r="A61" s="76"/>
      <c r="B61" s="44" t="s">
        <v>228</v>
      </c>
    </row>
    <row r="62" spans="1:9" s="44" customFormat="1">
      <c r="A62" s="76"/>
      <c r="B62" s="44" t="s">
        <v>229</v>
      </c>
    </row>
    <row r="63" spans="1:9" s="44" customFormat="1">
      <c r="A63" s="76"/>
      <c r="B63" s="44" t="s">
        <v>230</v>
      </c>
    </row>
    <row r="65" spans="1:3" s="44" customFormat="1">
      <c r="A65" s="76"/>
      <c r="B65" s="44" t="s">
        <v>193</v>
      </c>
    </row>
    <row r="66" spans="1:3" s="44" customFormat="1">
      <c r="A66" s="76"/>
    </row>
    <row r="67" spans="1:3" s="44" customFormat="1">
      <c r="A67" s="76"/>
      <c r="B67" s="44" t="s">
        <v>12</v>
      </c>
      <c r="C67" s="44" t="s">
        <v>231</v>
      </c>
    </row>
    <row r="68" spans="1:3" s="44" customFormat="1">
      <c r="A68" s="76"/>
      <c r="B68" s="44" t="s">
        <v>38</v>
      </c>
      <c r="C68" s="44" t="s">
        <v>232</v>
      </c>
    </row>
    <row r="69" spans="1:3" s="44" customFormat="1">
      <c r="A69" s="76"/>
    </row>
    <row r="70" spans="1:3" s="44" customFormat="1">
      <c r="A70" s="76"/>
      <c r="C70" s="46"/>
    </row>
    <row r="71" spans="1:3" s="44" customFormat="1">
      <c r="A71" s="76"/>
      <c r="B71" s="44" t="s">
        <v>233</v>
      </c>
    </row>
    <row r="72" spans="1:3" s="44" customFormat="1" ht="15" customHeight="1">
      <c r="A72" s="76"/>
      <c r="B72" s="44" t="s">
        <v>234</v>
      </c>
    </row>
    <row r="73" spans="1:3" s="44" customFormat="1">
      <c r="A73" s="76"/>
      <c r="B73" s="44" t="s">
        <v>235</v>
      </c>
    </row>
    <row r="74" spans="1:3" s="44" customFormat="1">
      <c r="A74" s="76"/>
      <c r="B74" s="44" t="s">
        <v>14</v>
      </c>
    </row>
    <row r="75" spans="1:3" s="44" customFormat="1">
      <c r="A75" s="76"/>
    </row>
    <row r="76" spans="1:3" s="44" customFormat="1">
      <c r="A76" s="76"/>
      <c r="B76" s="44" t="s">
        <v>181</v>
      </c>
    </row>
    <row r="77" spans="1:3" s="44" customFormat="1">
      <c r="A77" s="76"/>
    </row>
    <row r="78" spans="1:3" s="44" customFormat="1">
      <c r="A78" s="76"/>
      <c r="B78" s="44" t="s">
        <v>236</v>
      </c>
    </row>
    <row r="79" spans="1:3" s="44" customFormat="1">
      <c r="A79" s="76"/>
      <c r="B79" s="44" t="s">
        <v>237</v>
      </c>
    </row>
    <row r="80" spans="1:3" s="44" customFormat="1">
      <c r="A80" s="76"/>
      <c r="B80" s="44" t="s">
        <v>238</v>
      </c>
    </row>
    <row r="81" spans="1:3" s="44" customFormat="1">
      <c r="A81" s="76"/>
      <c r="B81" s="44" t="s">
        <v>239</v>
      </c>
    </row>
    <row r="82" spans="1:3" s="44" customFormat="1">
      <c r="A82" s="76"/>
      <c r="B82" s="44" t="s">
        <v>230</v>
      </c>
    </row>
    <row r="83" spans="1:3" s="44" customFormat="1">
      <c r="A83" s="76"/>
    </row>
    <row r="84" spans="1:3" s="44" customFormat="1">
      <c r="A84" s="76"/>
      <c r="B84" s="44" t="s">
        <v>183</v>
      </c>
    </row>
    <row r="85" spans="1:3" s="44" customFormat="1">
      <c r="A85" s="76"/>
      <c r="B85" s="44" t="s">
        <v>240</v>
      </c>
    </row>
    <row r="86" spans="1:3" s="44" customFormat="1">
      <c r="A86" s="76"/>
      <c r="B86" s="44" t="s">
        <v>241</v>
      </c>
    </row>
    <row r="87" spans="1:3" s="44" customFormat="1">
      <c r="A87" s="76"/>
      <c r="B87" s="44" t="s">
        <v>242</v>
      </c>
    </row>
    <row r="88" spans="1:3" s="44" customFormat="1">
      <c r="A88" s="76"/>
      <c r="B88" s="44" t="s">
        <v>14</v>
      </c>
    </row>
    <row r="89" spans="1:3" s="44" customFormat="1">
      <c r="A89" s="76"/>
    </row>
    <row r="90" spans="1:3" s="44" customFormat="1">
      <c r="A90" s="76"/>
      <c r="B90" s="44" t="s">
        <v>163</v>
      </c>
    </row>
    <row r="91" spans="1:3" s="44" customFormat="1">
      <c r="A91" s="76"/>
      <c r="B91" s="57" t="s">
        <v>22</v>
      </c>
    </row>
    <row r="92" spans="1:3" s="44" customFormat="1">
      <c r="A92" s="76"/>
      <c r="B92" s="57" t="s">
        <v>38</v>
      </c>
    </row>
    <row r="93" spans="1:3" s="44" customFormat="1">
      <c r="A93" s="76"/>
    </row>
    <row r="94" spans="1:3" s="72" customFormat="1">
      <c r="A94" s="77"/>
      <c r="B94" s="72" t="s">
        <v>13</v>
      </c>
    </row>
    <row r="95" spans="1:3" s="72" customFormat="1">
      <c r="A95" s="77"/>
      <c r="B95" s="72" t="s">
        <v>243</v>
      </c>
      <c r="C95" s="72" t="s">
        <v>244</v>
      </c>
    </row>
    <row r="96" spans="1:3" s="72" customFormat="1">
      <c r="A96" s="77"/>
      <c r="B96" s="72" t="s">
        <v>245</v>
      </c>
      <c r="C96" s="72" t="s">
        <v>65</v>
      </c>
    </row>
    <row r="97" spans="1:3" s="72" customFormat="1">
      <c r="A97" s="77"/>
      <c r="B97" s="72" t="s">
        <v>246</v>
      </c>
      <c r="C97" s="72" t="s">
        <v>247</v>
      </c>
    </row>
    <row r="98" spans="1:3" s="72" customFormat="1">
      <c r="A98" s="77"/>
      <c r="B98" s="72" t="s">
        <v>248</v>
      </c>
      <c r="C98" s="72" t="s">
        <v>247</v>
      </c>
    </row>
    <row r="100" spans="1:3" s="44" customFormat="1">
      <c r="A100" s="76"/>
      <c r="B100" s="44" t="s">
        <v>249</v>
      </c>
    </row>
    <row r="101" spans="1:3" s="44" customFormat="1" ht="409.6">
      <c r="A101" s="76"/>
      <c r="C101" s="46" t="s">
        <v>250</v>
      </c>
    </row>
    <row r="102" spans="1:3" s="44" customFormat="1">
      <c r="A102" s="76"/>
      <c r="B102" s="44" t="s">
        <v>22</v>
      </c>
      <c r="C102" s="44" t="s">
        <v>251</v>
      </c>
    </row>
    <row r="103" spans="1:3" s="44" customFormat="1">
      <c r="A103" s="76"/>
      <c r="B103" s="44" t="s">
        <v>116</v>
      </c>
      <c r="C103" s="44" t="s">
        <v>252</v>
      </c>
    </row>
    <row r="114" spans="2:4">
      <c r="B114" s="130" t="s">
        <v>254</v>
      </c>
      <c r="C114" s="130"/>
      <c r="D114" s="119"/>
    </row>
    <row r="115" spans="2:4">
      <c r="B115" s="120" t="s">
        <v>255</v>
      </c>
      <c r="C115" s="120" t="s">
        <v>260</v>
      </c>
      <c r="D115" t="s">
        <v>256</v>
      </c>
    </row>
    <row r="116" spans="2:4">
      <c r="B116" s="121" t="s">
        <v>257</v>
      </c>
      <c r="C116" s="122">
        <v>23.4</v>
      </c>
    </row>
    <row r="117" spans="2:4">
      <c r="B117" s="121" t="s">
        <v>258</v>
      </c>
      <c r="C117" s="121" t="s">
        <v>259</v>
      </c>
    </row>
    <row r="118" spans="2:4">
      <c r="B118" s="121" t="s">
        <v>261</v>
      </c>
      <c r="C118" s="121" t="s">
        <v>262</v>
      </c>
    </row>
    <row r="119" spans="2:4">
      <c r="B119" s="121" t="s">
        <v>263</v>
      </c>
      <c r="C119" s="121" t="s">
        <v>264</v>
      </c>
    </row>
    <row r="120" spans="2:4">
      <c r="B120" s="121" t="s">
        <v>265</v>
      </c>
      <c r="C120" s="121" t="s">
        <v>266</v>
      </c>
    </row>
  </sheetData>
  <mergeCells count="2">
    <mergeCell ref="H13:H18"/>
    <mergeCell ref="B114:C114"/>
  </mergeCells>
  <dataValidations count="4">
    <dataValidation type="list" allowBlank="1" showInputMessage="1" showErrorMessage="1" sqref="G20" xr:uid="{896114EA-D797-D04B-84CB-02DD11331A9A}">
      <formula1>$B$72:$B$74</formula1>
    </dataValidation>
    <dataValidation type="list" allowBlank="1" showInputMessage="1" showErrorMessage="1" sqref="G21" xr:uid="{86815609-3153-2743-AA7A-CD7F59A9B113}">
      <formula1>$B$77:$B$82</formula1>
    </dataValidation>
    <dataValidation type="list" allowBlank="1" showInputMessage="1" showErrorMessage="1" sqref="G22" xr:uid="{68BC17D0-33CA-2643-A040-92292A485512}">
      <formula1>$B$85:$B$88</formula1>
    </dataValidation>
    <dataValidation type="list" allowBlank="1" showInputMessage="1" showErrorMessage="1" sqref="G10" xr:uid="{AA4C0729-BEED-0242-A2F7-690B6FDC1D25}">
      <formula1>$B$91:$B$92</formula1>
    </dataValidation>
  </dataValidations>
  <hyperlinks>
    <hyperlink ref="B51" r:id="rId1" xr:uid="{EA4218E5-754E-EE40-B050-D64DCA19833E}"/>
  </hyperlinks>
  <pageMargins left="0.7" right="0.7" top="0.75" bottom="0.75" header="0.3" footer="0.3"/>
  <pageSetup orientation="portrait" horizontalDpi="0" verticalDpi="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A1309712C7A04D99A7C46874495D5D" ma:contentTypeVersion="4" ma:contentTypeDescription="Create a new document." ma:contentTypeScope="" ma:versionID="c643b29740fe84b546ba6b55b01e2b72">
  <xsd:schema xmlns:xsd="http://www.w3.org/2001/XMLSchema" xmlns:xs="http://www.w3.org/2001/XMLSchema" xmlns:p="http://schemas.microsoft.com/office/2006/metadata/properties" xmlns:ns2="641a18d4-c25e-4559-abf6-a8c4af2e0e16" xmlns:ns3="9523dc1a-4ac8-4d6d-9baf-c0d953c84b07" targetNamespace="http://schemas.microsoft.com/office/2006/metadata/properties" ma:root="true" ma:fieldsID="76e6771e56767e8410d63c37462fad2a" ns2:_="" ns3:_="">
    <xsd:import namespace="641a18d4-c25e-4559-abf6-a8c4af2e0e16"/>
    <xsd:import namespace="9523dc1a-4ac8-4d6d-9baf-c0d953c84b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1a18d4-c25e-4559-abf6-a8c4af2e0e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523dc1a-4ac8-4d6d-9baf-c0d953c84b0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974095-450C-4179-90A7-E794085A92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1a18d4-c25e-4559-abf6-a8c4af2e0e16"/>
    <ds:schemaRef ds:uri="9523dc1a-4ac8-4d6d-9baf-c0d953c84b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4A1A60-EAA9-4DF7-A94D-06195750000E}">
  <ds:schemaRefs>
    <ds:schemaRef ds:uri="http://schemas.microsoft.com/sharepoint/v3/contenttype/forms"/>
  </ds:schemaRefs>
</ds:datastoreItem>
</file>

<file path=customXml/itemProps3.xml><?xml version="1.0" encoding="utf-8"?>
<ds:datastoreItem xmlns:ds="http://schemas.openxmlformats.org/officeDocument/2006/customXml" ds:itemID="{C8EC7CB6-9E79-4DEB-9C9D-1ED250C6CE9D}">
  <ds:schemaRefs>
    <ds:schemaRef ds:uri="http://schemas.microsoft.com/office/2006/documentManagement/types"/>
    <ds:schemaRef ds:uri="9523dc1a-4ac8-4d6d-9baf-c0d953c84b07"/>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641a18d4-c25e-4559-abf6-a8c4af2e0e1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Screening Checklist</vt:lpstr>
      <vt:lpstr>Validation</vt:lpstr>
      <vt:lpstr>Reference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2022-02-16T15:51:01Z</dcterms:created>
  <dcterms:modified xsi:type="dcterms:W3CDTF">2022-08-04T00:14:01Z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0x01010044A1309712C7A04D99A7C46874495D5D</vt:lpwstr>
  </property>
</Properties>
</file>